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2022\"/>
    </mc:Choice>
  </mc:AlternateContent>
  <xr:revisionPtr revIDLastSave="0" documentId="13_ncr:1_{A6F2C29F-9B4D-4C2D-950C-218E145EEF6A}" xr6:coauthVersionLast="47" xr6:coauthVersionMax="47" xr10:uidLastSave="{00000000-0000-0000-0000-000000000000}"/>
  <bookViews>
    <workbookView xWindow="0" yWindow="0" windowWidth="19200" windowHeight="14760" activeTab="1" xr2:uid="{784E5D24-0E0A-4A1C-AEDB-8C414D77F257}"/>
  </bookViews>
  <sheets>
    <sheet name="P1 Presupuesto Aprobado" sheetId="4" r:id="rId1"/>
    <sheet name="P2 Presupuesto Aprobado-Ejec " sheetId="2" r:id="rId2"/>
    <sheet name="P3 Ejecución " sheetId="3" r:id="rId3"/>
  </sheets>
  <definedNames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C21" i="2"/>
  <c r="C16" i="2" s="1"/>
  <c r="C26" i="2"/>
  <c r="C36" i="2"/>
  <c r="C45" i="2"/>
  <c r="C52" i="2"/>
  <c r="C62" i="2"/>
  <c r="C67" i="2"/>
  <c r="C70" i="2"/>
  <c r="C75" i="2"/>
  <c r="C78" i="2"/>
  <c r="C81" i="2"/>
  <c r="C21" i="4"/>
  <c r="B21" i="4"/>
  <c r="H81" i="2"/>
  <c r="H78" i="2"/>
  <c r="H75" i="2"/>
  <c r="H70" i="2"/>
  <c r="H67" i="2"/>
  <c r="H62" i="2"/>
  <c r="H52" i="2"/>
  <c r="H36" i="2"/>
  <c r="H26" i="2"/>
  <c r="H16" i="2"/>
  <c r="H10" i="2"/>
  <c r="C83" i="2" l="1"/>
  <c r="H83" i="2"/>
  <c r="G81" i="2"/>
  <c r="G78" i="2"/>
  <c r="G75" i="2"/>
  <c r="G70" i="2"/>
  <c r="G67" i="2"/>
  <c r="G62" i="2"/>
  <c r="G52" i="2"/>
  <c r="G45" i="2"/>
  <c r="G36" i="2"/>
  <c r="G26" i="2"/>
  <c r="G16" i="2"/>
  <c r="G10" i="2"/>
  <c r="D80" i="3"/>
  <c r="D77" i="3"/>
  <c r="D74" i="3"/>
  <c r="D69" i="3"/>
  <c r="D66" i="3"/>
  <c r="D61" i="3"/>
  <c r="D51" i="3"/>
  <c r="D44" i="3"/>
  <c r="D35" i="3"/>
  <c r="D25" i="3"/>
  <c r="D15" i="3"/>
  <c r="D9" i="3"/>
  <c r="F81" i="2"/>
  <c r="F78" i="2"/>
  <c r="F75" i="2"/>
  <c r="F70" i="2"/>
  <c r="F67" i="2"/>
  <c r="F62" i="2"/>
  <c r="F52" i="2"/>
  <c r="F45" i="2"/>
  <c r="F36" i="2"/>
  <c r="F26" i="2"/>
  <c r="F16" i="2"/>
  <c r="F10" i="2"/>
  <c r="C9" i="3" l="1"/>
  <c r="C25" i="3"/>
  <c r="C15" i="3"/>
  <c r="D81" i="2" l="1"/>
  <c r="D78" i="2"/>
  <c r="D75" i="2"/>
  <c r="D70" i="2"/>
  <c r="D67" i="2"/>
  <c r="D62" i="2"/>
  <c r="D52" i="2"/>
  <c r="D45" i="2"/>
  <c r="D36" i="2"/>
  <c r="D26" i="2"/>
  <c r="D16" i="2"/>
  <c r="D10" i="2"/>
  <c r="B81" i="2"/>
  <c r="B78" i="2"/>
  <c r="B75" i="2"/>
  <c r="B70" i="2"/>
  <c r="B67" i="2"/>
  <c r="B62" i="2"/>
  <c r="B52" i="2"/>
  <c r="B45" i="2"/>
  <c r="B36" i="2"/>
  <c r="B26" i="2"/>
  <c r="B21" i="2"/>
  <c r="B16" i="2"/>
  <c r="B10" i="2"/>
  <c r="C81" i="4"/>
  <c r="B81" i="4"/>
  <c r="C78" i="4"/>
  <c r="B78" i="4"/>
  <c r="C75" i="4"/>
  <c r="B75" i="4"/>
  <c r="C70" i="4"/>
  <c r="B70" i="4"/>
  <c r="C67" i="4"/>
  <c r="B67" i="4"/>
  <c r="C62" i="4"/>
  <c r="B62" i="4"/>
  <c r="C52" i="4"/>
  <c r="B52" i="4"/>
  <c r="C45" i="4"/>
  <c r="B45" i="4"/>
  <c r="C36" i="4"/>
  <c r="B36" i="4"/>
  <c r="C26" i="4"/>
  <c r="B26" i="4"/>
  <c r="C16" i="4"/>
  <c r="B16" i="4"/>
  <c r="C10" i="4"/>
  <c r="B10" i="4"/>
  <c r="B83" i="4" l="1"/>
  <c r="C83" i="4"/>
  <c r="O81" i="2"/>
  <c r="O78" i="2"/>
  <c r="O75" i="2"/>
  <c r="O70" i="2"/>
  <c r="O67" i="2"/>
  <c r="O62" i="2"/>
  <c r="O52" i="2"/>
  <c r="O45" i="2"/>
  <c r="O36" i="2"/>
  <c r="O26" i="2"/>
  <c r="O16" i="2"/>
  <c r="O10" i="2"/>
  <c r="O83" i="2" l="1"/>
  <c r="P27" i="2"/>
  <c r="N81" i="2"/>
  <c r="N78" i="2"/>
  <c r="N75" i="2"/>
  <c r="N70" i="2"/>
  <c r="N67" i="2"/>
  <c r="N62" i="2"/>
  <c r="N52" i="2"/>
  <c r="N45" i="2"/>
  <c r="N36" i="2"/>
  <c r="N26" i="2"/>
  <c r="N16" i="2"/>
  <c r="N10" i="2"/>
  <c r="N83" i="2" l="1"/>
  <c r="M81" i="2"/>
  <c r="M78" i="2"/>
  <c r="M75" i="2"/>
  <c r="M70" i="2"/>
  <c r="M67" i="2"/>
  <c r="M62" i="2"/>
  <c r="M52" i="2"/>
  <c r="M45" i="2"/>
  <c r="M36" i="2"/>
  <c r="M26" i="2"/>
  <c r="M16" i="2"/>
  <c r="M10" i="2"/>
  <c r="L81" i="2" l="1"/>
  <c r="L78" i="2"/>
  <c r="L75" i="2"/>
  <c r="L70" i="2"/>
  <c r="L67" i="2"/>
  <c r="L62" i="2"/>
  <c r="L52" i="2"/>
  <c r="L45" i="2"/>
  <c r="L36" i="2"/>
  <c r="L26" i="2"/>
  <c r="L16" i="2"/>
  <c r="L10" i="2"/>
  <c r="I51" i="3"/>
  <c r="I35" i="3"/>
  <c r="I25" i="3"/>
  <c r="I15" i="3"/>
  <c r="I9" i="3"/>
  <c r="P12" i="2"/>
  <c r="P11" i="2"/>
  <c r="L83" i="2" l="1"/>
  <c r="B83" i="2" l="1"/>
  <c r="P82" i="2" l="1"/>
  <c r="K81" i="2"/>
  <c r="J81" i="2"/>
  <c r="I81" i="2"/>
  <c r="E81" i="2"/>
  <c r="P80" i="2"/>
  <c r="P79" i="2"/>
  <c r="K78" i="2"/>
  <c r="J78" i="2"/>
  <c r="I78" i="2"/>
  <c r="E78" i="2"/>
  <c r="P77" i="2"/>
  <c r="P76" i="2"/>
  <c r="K75" i="2"/>
  <c r="J75" i="2"/>
  <c r="I75" i="2"/>
  <c r="E75" i="2"/>
  <c r="P73" i="2"/>
  <c r="P72" i="2"/>
  <c r="P71" i="2"/>
  <c r="K70" i="2"/>
  <c r="J70" i="2"/>
  <c r="I70" i="2"/>
  <c r="E70" i="2"/>
  <c r="P69" i="2"/>
  <c r="P68" i="2"/>
  <c r="K67" i="2"/>
  <c r="J67" i="2"/>
  <c r="I67" i="2"/>
  <c r="E67" i="2"/>
  <c r="P66" i="2"/>
  <c r="P65" i="2"/>
  <c r="P64" i="2"/>
  <c r="P63" i="2"/>
  <c r="K62" i="2"/>
  <c r="J62" i="2"/>
  <c r="I62" i="2"/>
  <c r="E62" i="2"/>
  <c r="P61" i="2"/>
  <c r="P60" i="2"/>
  <c r="P59" i="2"/>
  <c r="P58" i="2"/>
  <c r="P57" i="2"/>
  <c r="P56" i="2"/>
  <c r="P55" i="2"/>
  <c r="P54" i="2"/>
  <c r="P53" i="2"/>
  <c r="K52" i="2"/>
  <c r="J52" i="2"/>
  <c r="I52" i="2"/>
  <c r="E52" i="2"/>
  <c r="P51" i="2"/>
  <c r="P50" i="2"/>
  <c r="P49" i="2"/>
  <c r="P48" i="2"/>
  <c r="P47" i="2"/>
  <c r="P46" i="2"/>
  <c r="K45" i="2"/>
  <c r="J45" i="2"/>
  <c r="I45" i="2"/>
  <c r="E45" i="2"/>
  <c r="P44" i="2"/>
  <c r="P43" i="2"/>
  <c r="P42" i="2"/>
  <c r="P41" i="2"/>
  <c r="P40" i="2"/>
  <c r="P39" i="2"/>
  <c r="P38" i="2"/>
  <c r="P37" i="2"/>
  <c r="K36" i="2"/>
  <c r="J36" i="2"/>
  <c r="I36" i="2"/>
  <c r="E36" i="2"/>
  <c r="P35" i="2"/>
  <c r="P34" i="2"/>
  <c r="P33" i="2"/>
  <c r="P32" i="2"/>
  <c r="P31" i="2"/>
  <c r="P30" i="2"/>
  <c r="P29" i="2"/>
  <c r="P28" i="2"/>
  <c r="K26" i="2"/>
  <c r="J26" i="2"/>
  <c r="I26" i="2"/>
  <c r="E26" i="2"/>
  <c r="P25" i="2"/>
  <c r="P24" i="2"/>
  <c r="P23" i="2"/>
  <c r="P22" i="2"/>
  <c r="P21" i="2"/>
  <c r="P20" i="2"/>
  <c r="P19" i="2"/>
  <c r="P18" i="2"/>
  <c r="P17" i="2"/>
  <c r="K16" i="2"/>
  <c r="J16" i="2"/>
  <c r="I16" i="2"/>
  <c r="E16" i="2"/>
  <c r="P15" i="2"/>
  <c r="P14" i="2"/>
  <c r="P13" i="2"/>
  <c r="K10" i="2"/>
  <c r="J10" i="2"/>
  <c r="I10" i="2"/>
  <c r="E10" i="2"/>
  <c r="K80" i="3"/>
  <c r="M80" i="3"/>
  <c r="L80" i="3"/>
  <c r="J80" i="3"/>
  <c r="I80" i="3"/>
  <c r="H80" i="3"/>
  <c r="G80" i="3"/>
  <c r="F80" i="3"/>
  <c r="E80" i="3"/>
  <c r="C80" i="3"/>
  <c r="B80" i="3"/>
  <c r="M77" i="3"/>
  <c r="L77" i="3"/>
  <c r="K77" i="3"/>
  <c r="J77" i="3"/>
  <c r="I77" i="3"/>
  <c r="H77" i="3"/>
  <c r="G77" i="3"/>
  <c r="F77" i="3"/>
  <c r="E77" i="3"/>
  <c r="C77" i="3"/>
  <c r="B77" i="3"/>
  <c r="M74" i="3"/>
  <c r="L74" i="3"/>
  <c r="K74" i="3"/>
  <c r="J74" i="3"/>
  <c r="I74" i="3"/>
  <c r="H74" i="3"/>
  <c r="G74" i="3"/>
  <c r="F74" i="3"/>
  <c r="E74" i="3"/>
  <c r="C74" i="3"/>
  <c r="B74" i="3"/>
  <c r="C69" i="3"/>
  <c r="M69" i="3"/>
  <c r="L69" i="3"/>
  <c r="K69" i="3"/>
  <c r="J69" i="3"/>
  <c r="I69" i="3"/>
  <c r="H69" i="3"/>
  <c r="G69" i="3"/>
  <c r="F69" i="3"/>
  <c r="E69" i="3"/>
  <c r="B69" i="3"/>
  <c r="M66" i="3"/>
  <c r="L66" i="3"/>
  <c r="K66" i="3"/>
  <c r="J66" i="3"/>
  <c r="I66" i="3"/>
  <c r="H66" i="3"/>
  <c r="G66" i="3"/>
  <c r="F66" i="3"/>
  <c r="E66" i="3"/>
  <c r="C66" i="3"/>
  <c r="B66" i="3"/>
  <c r="M61" i="3"/>
  <c r="L61" i="3"/>
  <c r="K61" i="3"/>
  <c r="J61" i="3"/>
  <c r="I61" i="3"/>
  <c r="H61" i="3"/>
  <c r="G61" i="3"/>
  <c r="F61" i="3"/>
  <c r="E61" i="3"/>
  <c r="C61" i="3"/>
  <c r="B61" i="3"/>
  <c r="M51" i="3"/>
  <c r="L51" i="3"/>
  <c r="K51" i="3"/>
  <c r="J51" i="3"/>
  <c r="H51" i="3"/>
  <c r="G51" i="3"/>
  <c r="F51" i="3"/>
  <c r="E51" i="3"/>
  <c r="C51" i="3"/>
  <c r="B51" i="3"/>
  <c r="E44" i="3"/>
  <c r="C44" i="3"/>
  <c r="B44" i="3"/>
  <c r="M35" i="3"/>
  <c r="L35" i="3"/>
  <c r="K35" i="3"/>
  <c r="J35" i="3"/>
  <c r="H35" i="3"/>
  <c r="G35" i="3"/>
  <c r="F35" i="3"/>
  <c r="E35" i="3"/>
  <c r="C35" i="3"/>
  <c r="B35" i="3"/>
  <c r="M25" i="3"/>
  <c r="L25" i="3"/>
  <c r="K25" i="3"/>
  <c r="J25" i="3"/>
  <c r="H25" i="3"/>
  <c r="G25" i="3"/>
  <c r="F25" i="3"/>
  <c r="E25" i="3"/>
  <c r="B25" i="3"/>
  <c r="B15" i="3"/>
  <c r="L15" i="3"/>
  <c r="M15" i="3"/>
  <c r="K15" i="3"/>
  <c r="J15" i="3"/>
  <c r="H15" i="3"/>
  <c r="G15" i="3"/>
  <c r="F15" i="3"/>
  <c r="E15" i="3"/>
  <c r="M9" i="3"/>
  <c r="L9" i="3"/>
  <c r="K9" i="3"/>
  <c r="J9" i="3"/>
  <c r="H9" i="3"/>
  <c r="G9" i="3"/>
  <c r="F9" i="3"/>
  <c r="E9" i="3"/>
  <c r="B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C82" i="3"/>
  <c r="L82" i="3"/>
  <c r="N44" i="3"/>
  <c r="I82" i="3"/>
  <c r="M82" i="3"/>
  <c r="B82" i="3"/>
  <c r="N35" i="3"/>
  <c r="N61" i="3"/>
  <c r="N66" i="3"/>
  <c r="N74" i="3"/>
  <c r="J82" i="3"/>
  <c r="N9" i="3"/>
  <c r="H82" i="3"/>
  <c r="G82" i="3"/>
  <c r="F82" i="3"/>
  <c r="N15" i="3"/>
  <c r="E82" i="3"/>
  <c r="D82" i="3"/>
  <c r="N25" i="3"/>
  <c r="N69" i="3"/>
  <c r="D83" i="2"/>
  <c r="P70" i="2"/>
  <c r="E83" i="2"/>
  <c r="M83" i="2"/>
  <c r="P16" i="2"/>
  <c r="P52" i="2"/>
  <c r="F83" i="2"/>
  <c r="J83" i="2"/>
  <c r="P62" i="2"/>
  <c r="P67" i="2"/>
  <c r="I83" i="2"/>
  <c r="P78" i="2"/>
  <c r="G83" i="2"/>
  <c r="K83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<sst xmlns="http://schemas.openxmlformats.org/spreadsheetml/2006/main" count="283" uniqueCount="103">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</sst>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_);_(* \(#,##0.0\);_(* &quot;-&quot;??_);_(@_)"/>
    <numFmt numFmtId="166" formatCode="_-* #,##0.00\ _€_-;\-* #,##0.00\ _€_-;_-* &quot;-&quot;??\ _€_-;_-@_-"/>
    <numFmt numFmtId="167" formatCode="#,##0.00\ _€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6" fontId="8" fillId="0" borderId="0" xfId="3" applyNumberFormat="1" applyFont="1" applyFill="1" applyBorder="1" applyAlignment="1"/>
    <xf numFmtId="166" fontId="2" fillId="0" borderId="0" xfId="0" applyNumberFormat="1" applyFont="1"/>
    <xf numFmtId="166" fontId="8" fillId="0" borderId="0" xfId="1" applyNumberFormat="1" applyFont="1" applyFill="1" applyBorder="1" applyAlignment="1"/>
    <xf numFmtId="166" fontId="0" fillId="0" borderId="0" xfId="0" applyNumberFormat="1"/>
    <xf numFmtId="166" fontId="8" fillId="0" borderId="0" xfId="2" applyNumberFormat="1" applyFont="1" applyFill="1" applyBorder="1" applyAlignment="1"/>
    <xf numFmtId="166" fontId="2" fillId="0" borderId="1" xfId="0" applyNumberFormat="1" applyFont="1" applyBorder="1"/>
    <xf numFmtId="16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6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66" fontId="8" fillId="0" borderId="0" xfId="0" applyNumberFormat="1" applyFont="1" applyAlignment="1"/>
    <xf numFmtId="166" fontId="0" fillId="0" borderId="0" xfId="1" applyNumberFormat="1" applyFont="1" applyFill="1" applyAlignment="1"/>
    <xf numFmtId="166" fontId="2" fillId="0" borderId="0" xfId="0" applyNumberFormat="1" applyFont="1" applyAlignment="1">
      <alignment wrapText="1"/>
    </xf>
    <xf numFmtId="166" fontId="2" fillId="0" borderId="0" xfId="0" applyNumberFormat="1" applyFont="1" applyAlignment="1"/>
    <xf numFmtId="166" fontId="0" fillId="0" borderId="0" xfId="0" applyNumberFormat="1" applyAlignment="1"/>
    <xf numFmtId="166" fontId="0" fillId="0" borderId="0" xfId="1" applyNumberFormat="1" applyFont="1" applyFill="1" applyBorder="1" applyAlignment="1"/>
    <xf numFmtId="166" fontId="2" fillId="0" borderId="0" xfId="0" applyNumberFormat="1" applyFont="1" applyBorder="1" applyAlignment="1"/>
    <xf numFmtId="166" fontId="2" fillId="0" borderId="1" xfId="0" applyNumberFormat="1" applyFont="1" applyBorder="1" applyAlignment="1"/>
    <xf numFmtId="166" fontId="9" fillId="2" borderId="2" xfId="0" applyNumberFormat="1" applyFont="1" applyFill="1" applyBorder="1" applyAlignment="1"/>
    <xf numFmtId="166" fontId="0" fillId="0" borderId="0" xfId="0" applyNumberFormat="1" applyAlignment="1">
      <alignment vertical="center"/>
    </xf>
    <xf numFmtId="166" fontId="2" fillId="0" borderId="0" xfId="0" applyNumberFormat="1" applyFont="1" applyAlignment="1">
      <alignment vertical="center" wrapText="1"/>
    </xf>
    <xf numFmtId="166" fontId="8" fillId="0" borderId="0" xfId="0" applyNumberFormat="1" applyFont="1" applyBorder="1"/>
    <xf numFmtId="166" fontId="8" fillId="0" borderId="0" xfId="3" applyNumberFormat="1" applyFont="1" applyFill="1" applyBorder="1"/>
    <xf numFmtId="167" fontId="8" fillId="0" borderId="0" xfId="1" applyNumberFormat="1" applyFont="1" applyFill="1" applyBorder="1"/>
    <xf numFmtId="166" fontId="8" fillId="0" borderId="0" xfId="0" applyNumberFormat="1" applyFont="1"/>
    <xf numFmtId="164" fontId="0" fillId="0" borderId="0" xfId="1" applyFont="1"/>
    <xf numFmtId="4" fontId="8" fillId="0" borderId="0" xfId="3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164" fontId="9" fillId="2" borderId="3" xfId="1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center"/>
    </xf>
    <xf numFmtId="164" fontId="9" fillId="2" borderId="11" xfId="1" applyFont="1" applyFill="1" applyBorder="1" applyAlignment="1">
      <alignment horizontal="center" vertical="center" wrapText="1"/>
    </xf>
    <xf numFmtId="164" fontId="9" fillId="2" borderId="12" xfId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 xr:uid="{87D2990D-780D-468A-8C25-C0F4C524F56B}"/>
    <cellStyle name="Millares 2 2" xfId="3" xr:uid="{E68BBE55-B109-4611-A645-54A621C5BB0D}"/>
    <cellStyle name="Normal" xfId="0" builtinId="0"/>
    <cellStyle name="Normal 2" xfId="4" xr:uid="{73AEA8BD-004A-4666-8FF1-B5436B5245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DADA4A-38FF-4646-864A-08E283E25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243AA4-F633-40D5-9158-FC2847491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628652</xdr:colOff>
      <xdr:row>0</xdr:row>
      <xdr:rowOff>152400</xdr:rowOff>
    </xdr:from>
    <xdr:to>
      <xdr:col>15</xdr:col>
      <xdr:colOff>66676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20288252" y="152400"/>
          <a:ext cx="15144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25" y="533400"/>
          <a:ext cx="1638300" cy="695325"/>
        </a:xfrm>
        <a:prstGeom prst="rect">
          <a:avLst/>
        </a:prstGeom>
      </xdr:spPr>
    </xdr:pic>
    <xdr:clientData/>
  </xdr:twoCellAnchor>
  <xdr:twoCellAnchor editAs="oneCell">
    <xdr:from>
      <xdr:col>13</xdr:col>
      <xdr:colOff>628651</xdr:colOff>
      <xdr:row>0</xdr:row>
      <xdr:rowOff>152400</xdr:rowOff>
    </xdr:from>
    <xdr:to>
      <xdr:col>14</xdr:col>
      <xdr:colOff>1085850</xdr:colOff>
      <xdr:row>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07051" y="533400"/>
          <a:ext cx="1495424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771524</xdr:colOff>
      <xdr:row>0</xdr:row>
      <xdr:rowOff>171450</xdr:rowOff>
    </xdr:from>
    <xdr:to>
      <xdr:col>13</xdr:col>
      <xdr:colOff>260296</xdr:colOff>
      <xdr:row>3</xdr:row>
      <xdr:rowOff>179294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0818" y="171450"/>
          <a:ext cx="1640861" cy="837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7024B-697E-42E5-B1AC-9F199E9AFF74}">
  <dimension ref="A1:M95"/>
  <sheetViews>
    <sheetView showGridLines="0" topLeftCell="A55" zoomScale="130" zoomScaleNormal="130" workbookViewId="0">
      <selection activeCell="A79" sqref="A79"/>
    </sheetView>
  </sheetViews>
  <sheetFormatPr baseColWidth="10"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49" t="s">
        <v>96</v>
      </c>
      <c r="B1" s="50"/>
      <c r="C1" s="50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51" t="s">
        <v>97</v>
      </c>
      <c r="B2" s="52"/>
      <c r="C2" s="52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53">
        <v>2022</v>
      </c>
      <c r="B3" s="54"/>
      <c r="C3" s="54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55" t="s">
        <v>99</v>
      </c>
      <c r="B4" s="56"/>
      <c r="C4" s="56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55" t="s">
        <v>76</v>
      </c>
      <c r="B5" s="56"/>
      <c r="C5" s="56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46" t="s">
        <v>66</v>
      </c>
      <c r="B7" s="47" t="s">
        <v>92</v>
      </c>
      <c r="C7" s="47" t="s">
        <v>91</v>
      </c>
    </row>
    <row r="8" spans="1:13" ht="23.25" customHeight="1" x14ac:dyDescent="0.25">
      <c r="A8" s="46"/>
      <c r="B8" s="48"/>
      <c r="C8" s="48"/>
    </row>
    <row r="9" spans="1:13" x14ac:dyDescent="0.25">
      <c r="A9" s="1" t="s">
        <v>0</v>
      </c>
      <c r="B9" s="16"/>
      <c r="C9" s="16"/>
    </row>
    <row r="10" spans="1:13" x14ac:dyDescent="0.25">
      <c r="A10" s="3" t="s">
        <v>1</v>
      </c>
      <c r="B10" s="12">
        <f>SUM(B11:B15)</f>
        <v>246000000</v>
      </c>
      <c r="C10" s="12">
        <f>SUM(C11:C15)</f>
        <v>290331002</v>
      </c>
    </row>
    <row r="11" spans="1:13" x14ac:dyDescent="0.25">
      <c r="A11" s="4" t="s">
        <v>2</v>
      </c>
      <c r="B11" s="17">
        <v>173000000</v>
      </c>
      <c r="C11" s="17">
        <v>204000000</v>
      </c>
    </row>
    <row r="12" spans="1:13" x14ac:dyDescent="0.25">
      <c r="A12" s="4" t="s">
        <v>3</v>
      </c>
      <c r="B12" s="17">
        <v>42000000</v>
      </c>
      <c r="C12" s="17">
        <v>54000000</v>
      </c>
    </row>
    <row r="13" spans="1:13" x14ac:dyDescent="0.25">
      <c r="A13" s="4" t="s">
        <v>4</v>
      </c>
      <c r="B13" s="17">
        <v>0</v>
      </c>
      <c r="C13" s="17">
        <v>0</v>
      </c>
    </row>
    <row r="14" spans="1:13" x14ac:dyDescent="0.25">
      <c r="A14" s="4" t="s">
        <v>5</v>
      </c>
      <c r="B14" s="17">
        <v>0</v>
      </c>
      <c r="C14" s="17">
        <v>0</v>
      </c>
    </row>
    <row r="15" spans="1:13" x14ac:dyDescent="0.25">
      <c r="A15" s="4" t="s">
        <v>6</v>
      </c>
      <c r="B15" s="17">
        <v>31000000</v>
      </c>
      <c r="C15" s="17">
        <v>32331002</v>
      </c>
    </row>
    <row r="16" spans="1:13" x14ac:dyDescent="0.25">
      <c r="A16" s="3" t="s">
        <v>7</v>
      </c>
      <c r="B16" s="12">
        <f>SUM(B17:B25)</f>
        <v>161046126</v>
      </c>
      <c r="C16" s="12">
        <f>SUM(C17:C25)</f>
        <v>104765917</v>
      </c>
    </row>
    <row r="17" spans="1:3" x14ac:dyDescent="0.25">
      <c r="A17" s="4" t="s">
        <v>8</v>
      </c>
      <c r="B17" s="17">
        <v>33500000</v>
      </c>
      <c r="C17" s="17">
        <v>33500000</v>
      </c>
    </row>
    <row r="18" spans="1:3" x14ac:dyDescent="0.25">
      <c r="A18" s="4" t="s">
        <v>9</v>
      </c>
      <c r="B18" s="17">
        <v>6500000</v>
      </c>
      <c r="C18" s="17">
        <v>4500000</v>
      </c>
    </row>
    <row r="19" spans="1:3" x14ac:dyDescent="0.25">
      <c r="A19" s="4" t="s">
        <v>10</v>
      </c>
      <c r="B19" s="17">
        <v>8500000</v>
      </c>
      <c r="C19" s="17">
        <v>8500000</v>
      </c>
    </row>
    <row r="20" spans="1:3" x14ac:dyDescent="0.25">
      <c r="A20" s="4" t="s">
        <v>11</v>
      </c>
      <c r="B20" s="17">
        <v>0</v>
      </c>
      <c r="C20" s="17">
        <v>15000</v>
      </c>
    </row>
    <row r="21" spans="1:3" x14ac:dyDescent="0.25">
      <c r="A21" s="4" t="s">
        <v>12</v>
      </c>
      <c r="B21" s="17">
        <f>11000000+24000000</f>
        <v>35000000</v>
      </c>
      <c r="C21" s="17">
        <f>11000000+24590752</f>
        <v>35590752</v>
      </c>
    </row>
    <row r="22" spans="1:3" x14ac:dyDescent="0.25">
      <c r="A22" s="4" t="s">
        <v>13</v>
      </c>
      <c r="B22" s="17">
        <v>4000000</v>
      </c>
      <c r="C22" s="17">
        <v>6700000</v>
      </c>
    </row>
    <row r="23" spans="1:3" ht="30" x14ac:dyDescent="0.25">
      <c r="A23" s="26" t="s">
        <v>14</v>
      </c>
      <c r="B23" s="17">
        <v>29000000</v>
      </c>
      <c r="C23" s="17">
        <v>11825130</v>
      </c>
    </row>
    <row r="24" spans="1:3" x14ac:dyDescent="0.25">
      <c r="A24" s="4" t="s">
        <v>15</v>
      </c>
      <c r="B24" s="17">
        <v>39546126</v>
      </c>
      <c r="C24" s="17">
        <v>2466037</v>
      </c>
    </row>
    <row r="25" spans="1:3" x14ac:dyDescent="0.25">
      <c r="A25" s="4" t="s">
        <v>16</v>
      </c>
      <c r="B25" s="17">
        <v>5000000</v>
      </c>
      <c r="C25" s="17">
        <v>1668998</v>
      </c>
    </row>
    <row r="26" spans="1:3" x14ac:dyDescent="0.25">
      <c r="A26" s="3" t="s">
        <v>17</v>
      </c>
      <c r="B26" s="12">
        <f>SUM(B27:B35)</f>
        <v>17500000</v>
      </c>
      <c r="C26" s="12">
        <f>SUM(C27:C35)</f>
        <v>15199207</v>
      </c>
    </row>
    <row r="27" spans="1:3" x14ac:dyDescent="0.25">
      <c r="A27" s="4" t="s">
        <v>18</v>
      </c>
      <c r="B27" s="17">
        <v>5500000</v>
      </c>
      <c r="C27" s="17">
        <v>3460000</v>
      </c>
    </row>
    <row r="28" spans="1:3" x14ac:dyDescent="0.25">
      <c r="A28" s="4" t="s">
        <v>19</v>
      </c>
      <c r="B28" s="17">
        <v>150000</v>
      </c>
      <c r="C28" s="17">
        <v>310000</v>
      </c>
    </row>
    <row r="29" spans="1:3" x14ac:dyDescent="0.25">
      <c r="A29" s="4" t="s">
        <v>20</v>
      </c>
      <c r="B29" s="17">
        <v>400000</v>
      </c>
      <c r="C29" s="17">
        <v>960000</v>
      </c>
    </row>
    <row r="30" spans="1:3" x14ac:dyDescent="0.25">
      <c r="A30" s="4" t="s">
        <v>21</v>
      </c>
      <c r="B30" s="17">
        <v>0</v>
      </c>
      <c r="C30" s="17">
        <v>0</v>
      </c>
    </row>
    <row r="31" spans="1:3" x14ac:dyDescent="0.25">
      <c r="A31" s="4" t="s">
        <v>22</v>
      </c>
      <c r="B31" s="17">
        <v>0</v>
      </c>
      <c r="C31" s="17">
        <v>303000</v>
      </c>
    </row>
    <row r="32" spans="1:3" x14ac:dyDescent="0.25">
      <c r="A32" s="4" t="s">
        <v>23</v>
      </c>
      <c r="B32" s="17">
        <v>0</v>
      </c>
      <c r="C32" s="17">
        <v>96000</v>
      </c>
    </row>
    <row r="33" spans="1:3" x14ac:dyDescent="0.25">
      <c r="A33" s="4" t="s">
        <v>24</v>
      </c>
      <c r="B33" s="17">
        <v>10000000</v>
      </c>
      <c r="C33" s="17">
        <v>8199207</v>
      </c>
    </row>
    <row r="34" spans="1:3" x14ac:dyDescent="0.25">
      <c r="A34" s="26" t="s">
        <v>25</v>
      </c>
      <c r="B34" s="17">
        <v>0</v>
      </c>
      <c r="C34" s="17">
        <v>0</v>
      </c>
    </row>
    <row r="35" spans="1:3" x14ac:dyDescent="0.25">
      <c r="A35" s="4" t="s">
        <v>26</v>
      </c>
      <c r="B35" s="17">
        <v>1450000</v>
      </c>
      <c r="C35" s="17">
        <v>1871000</v>
      </c>
    </row>
    <row r="36" spans="1:3" x14ac:dyDescent="0.25">
      <c r="A36" s="3" t="s">
        <v>27</v>
      </c>
      <c r="B36" s="12">
        <f>SUM(B37:B44)</f>
        <v>6000000</v>
      </c>
      <c r="C36" s="12">
        <f>SUM(C37:C44)</f>
        <v>6000000</v>
      </c>
    </row>
    <row r="37" spans="1:3" x14ac:dyDescent="0.25">
      <c r="A37" s="4" t="s">
        <v>28</v>
      </c>
      <c r="B37" s="17">
        <v>6000000</v>
      </c>
      <c r="C37" s="17">
        <v>6000000</v>
      </c>
    </row>
    <row r="38" spans="1:3" x14ac:dyDescent="0.25">
      <c r="A38" s="4" t="s">
        <v>29</v>
      </c>
      <c r="B38" s="17">
        <v>0</v>
      </c>
      <c r="C38" s="17">
        <v>0</v>
      </c>
    </row>
    <row r="39" spans="1:3" x14ac:dyDescent="0.25">
      <c r="A39" s="4" t="s">
        <v>30</v>
      </c>
      <c r="B39" s="17">
        <v>0</v>
      </c>
      <c r="C39" s="17">
        <v>0</v>
      </c>
    </row>
    <row r="40" spans="1:3" x14ac:dyDescent="0.25">
      <c r="A40" s="26" t="s">
        <v>31</v>
      </c>
      <c r="B40" s="17">
        <v>0</v>
      </c>
      <c r="C40" s="17">
        <v>0</v>
      </c>
    </row>
    <row r="41" spans="1:3" x14ac:dyDescent="0.25">
      <c r="A41" s="26" t="s">
        <v>32</v>
      </c>
      <c r="B41" s="17">
        <v>0</v>
      </c>
      <c r="C41" s="17">
        <v>0</v>
      </c>
    </row>
    <row r="42" spans="1:3" x14ac:dyDescent="0.25">
      <c r="A42" s="4" t="s">
        <v>33</v>
      </c>
      <c r="B42" s="17">
        <v>0</v>
      </c>
      <c r="C42" s="17">
        <v>0</v>
      </c>
    </row>
    <row r="43" spans="1:3" x14ac:dyDescent="0.25">
      <c r="A43" s="4" t="s">
        <v>34</v>
      </c>
      <c r="B43" s="17">
        <v>0</v>
      </c>
      <c r="C43" s="17">
        <v>0</v>
      </c>
    </row>
    <row r="44" spans="1:3" x14ac:dyDescent="0.25">
      <c r="A44" s="4" t="s">
        <v>35</v>
      </c>
      <c r="B44" s="17">
        <v>0</v>
      </c>
      <c r="C44" s="17">
        <v>0</v>
      </c>
    </row>
    <row r="45" spans="1:3" x14ac:dyDescent="0.25">
      <c r="A45" s="3" t="s">
        <v>36</v>
      </c>
      <c r="B45" s="39">
        <f>SUM(B46:B51)</f>
        <v>0</v>
      </c>
      <c r="C45" s="31">
        <f>SUM(C46:C51)</f>
        <v>0</v>
      </c>
    </row>
    <row r="46" spans="1:3" x14ac:dyDescent="0.25">
      <c r="A46" s="4" t="s">
        <v>37</v>
      </c>
      <c r="B46" s="17">
        <v>0</v>
      </c>
      <c r="C46" s="17">
        <v>0</v>
      </c>
    </row>
    <row r="47" spans="1:3" x14ac:dyDescent="0.25">
      <c r="A47" s="4" t="s">
        <v>38</v>
      </c>
      <c r="B47" s="17">
        <v>0</v>
      </c>
      <c r="C47" s="17">
        <v>0</v>
      </c>
    </row>
    <row r="48" spans="1:3" x14ac:dyDescent="0.25">
      <c r="A48" s="4" t="s">
        <v>39</v>
      </c>
      <c r="B48" s="17">
        <v>0</v>
      </c>
      <c r="C48" s="17">
        <v>0</v>
      </c>
    </row>
    <row r="49" spans="1:3" x14ac:dyDescent="0.25">
      <c r="A49" s="26" t="s">
        <v>40</v>
      </c>
      <c r="B49" s="17">
        <v>0</v>
      </c>
      <c r="C49" s="17">
        <v>0</v>
      </c>
    </row>
    <row r="50" spans="1:3" x14ac:dyDescent="0.25">
      <c r="A50" s="4" t="s">
        <v>41</v>
      </c>
      <c r="B50" s="17">
        <v>0</v>
      </c>
      <c r="C50" s="17">
        <v>0</v>
      </c>
    </row>
    <row r="51" spans="1:3" x14ac:dyDescent="0.25">
      <c r="A51" s="4" t="s">
        <v>42</v>
      </c>
      <c r="B51" s="17">
        <v>0</v>
      </c>
      <c r="C51" s="17">
        <v>0</v>
      </c>
    </row>
    <row r="52" spans="1:3" x14ac:dyDescent="0.25">
      <c r="A52" s="3" t="s">
        <v>43</v>
      </c>
      <c r="B52" s="12">
        <f>SUM(B53:B61)</f>
        <v>20500000</v>
      </c>
      <c r="C52" s="12">
        <f>SUM(C53:C61)</f>
        <v>12000000</v>
      </c>
    </row>
    <row r="53" spans="1:3" x14ac:dyDescent="0.25">
      <c r="A53" s="4" t="s">
        <v>44</v>
      </c>
      <c r="B53" s="17">
        <v>15500000</v>
      </c>
      <c r="C53" s="17">
        <v>10500000</v>
      </c>
    </row>
    <row r="54" spans="1:3" x14ac:dyDescent="0.25">
      <c r="A54" s="4" t="s">
        <v>45</v>
      </c>
      <c r="B54" s="17">
        <v>2000000</v>
      </c>
      <c r="C54" s="17">
        <v>0</v>
      </c>
    </row>
    <row r="55" spans="1:3" x14ac:dyDescent="0.25">
      <c r="A55" s="4" t="s">
        <v>46</v>
      </c>
      <c r="B55" s="17">
        <v>0</v>
      </c>
      <c r="C55" s="17">
        <v>0</v>
      </c>
    </row>
    <row r="56" spans="1:3" x14ac:dyDescent="0.25">
      <c r="A56" s="4" t="s">
        <v>47</v>
      </c>
      <c r="B56" s="17">
        <v>3000000</v>
      </c>
      <c r="C56" s="17">
        <v>1500000</v>
      </c>
    </row>
    <row r="57" spans="1:3" x14ac:dyDescent="0.25">
      <c r="A57" s="4" t="s">
        <v>48</v>
      </c>
      <c r="B57" s="17">
        <v>0</v>
      </c>
      <c r="C57" s="17">
        <v>0</v>
      </c>
    </row>
    <row r="58" spans="1:3" x14ac:dyDescent="0.25">
      <c r="A58" s="4" t="s">
        <v>49</v>
      </c>
      <c r="B58" s="17">
        <v>0</v>
      </c>
      <c r="C58" s="17">
        <v>0</v>
      </c>
    </row>
    <row r="59" spans="1:3" x14ac:dyDescent="0.25">
      <c r="A59" s="4" t="s">
        <v>50</v>
      </c>
      <c r="B59" s="17">
        <v>0</v>
      </c>
      <c r="C59" s="17">
        <v>0</v>
      </c>
    </row>
    <row r="60" spans="1:3" x14ac:dyDescent="0.25">
      <c r="A60" s="4" t="s">
        <v>51</v>
      </c>
      <c r="B60" s="17">
        <v>0</v>
      </c>
      <c r="C60" s="17">
        <v>0</v>
      </c>
    </row>
    <row r="61" spans="1:3" x14ac:dyDescent="0.25">
      <c r="A61" s="4" t="s">
        <v>52</v>
      </c>
      <c r="B61" s="17">
        <v>0</v>
      </c>
      <c r="C61" s="17">
        <v>0</v>
      </c>
    </row>
    <row r="62" spans="1:3" x14ac:dyDescent="0.25">
      <c r="A62" s="3" t="s">
        <v>53</v>
      </c>
      <c r="B62" s="17">
        <f>SUM(B63:B66)</f>
        <v>0</v>
      </c>
      <c r="C62" s="31">
        <f>SUM(C63:C66)</f>
        <v>13250000</v>
      </c>
    </row>
    <row r="63" spans="1:3" x14ac:dyDescent="0.25">
      <c r="A63" s="4" t="s">
        <v>54</v>
      </c>
      <c r="B63" s="17">
        <v>0</v>
      </c>
      <c r="C63" s="17">
        <v>13250000</v>
      </c>
    </row>
    <row r="64" spans="1:3" x14ac:dyDescent="0.25">
      <c r="A64" s="4" t="s">
        <v>55</v>
      </c>
      <c r="B64" s="17">
        <v>0</v>
      </c>
      <c r="C64" s="17">
        <v>0</v>
      </c>
    </row>
    <row r="65" spans="1:3" x14ac:dyDescent="0.25">
      <c r="A65" s="4" t="s">
        <v>56</v>
      </c>
      <c r="B65" s="17">
        <v>0</v>
      </c>
      <c r="C65" s="17">
        <v>0</v>
      </c>
    </row>
    <row r="66" spans="1:3" ht="27" customHeight="1" x14ac:dyDescent="0.25">
      <c r="A66" s="26" t="s">
        <v>57</v>
      </c>
      <c r="B66" s="17">
        <v>0</v>
      </c>
      <c r="C66" s="17">
        <v>0</v>
      </c>
    </row>
    <row r="67" spans="1:3" x14ac:dyDescent="0.25">
      <c r="A67" s="3" t="s">
        <v>58</v>
      </c>
      <c r="B67" s="39">
        <f>SUM(B68:B69)</f>
        <v>0</v>
      </c>
      <c r="C67" s="31">
        <f>SUM(C68:C69)</f>
        <v>0</v>
      </c>
    </row>
    <row r="68" spans="1:3" x14ac:dyDescent="0.25">
      <c r="A68" s="4" t="s">
        <v>59</v>
      </c>
      <c r="B68" s="17">
        <v>0</v>
      </c>
      <c r="C68" s="17">
        <v>0</v>
      </c>
    </row>
    <row r="69" spans="1:3" x14ac:dyDescent="0.25">
      <c r="A69" s="4" t="s">
        <v>60</v>
      </c>
      <c r="B69" s="17">
        <v>0</v>
      </c>
      <c r="C69" s="17">
        <v>0</v>
      </c>
    </row>
    <row r="70" spans="1:3" x14ac:dyDescent="0.25">
      <c r="A70" s="3" t="s">
        <v>61</v>
      </c>
      <c r="B70" s="31">
        <f>SUM(B71:B73)</f>
        <v>0</v>
      </c>
      <c r="C70" s="31">
        <f>SUM(C71:C73)</f>
        <v>0</v>
      </c>
    </row>
    <row r="71" spans="1:3" x14ac:dyDescent="0.25">
      <c r="A71" s="4" t="s">
        <v>62</v>
      </c>
      <c r="B71" s="17">
        <v>0</v>
      </c>
      <c r="C71" s="17">
        <v>0</v>
      </c>
    </row>
    <row r="72" spans="1:3" x14ac:dyDescent="0.25">
      <c r="A72" s="4" t="s">
        <v>63</v>
      </c>
      <c r="B72" s="17">
        <v>0</v>
      </c>
      <c r="C72" s="17">
        <v>0</v>
      </c>
    </row>
    <row r="73" spans="1:3" x14ac:dyDescent="0.25">
      <c r="A73" s="4" t="s">
        <v>64</v>
      </c>
      <c r="B73" s="17">
        <v>0</v>
      </c>
      <c r="C73" s="17">
        <v>0</v>
      </c>
    </row>
    <row r="74" spans="1:3" x14ac:dyDescent="0.25">
      <c r="A74" s="1" t="s">
        <v>67</v>
      </c>
      <c r="B74" s="16"/>
      <c r="C74" s="16"/>
    </row>
    <row r="75" spans="1:3" x14ac:dyDescent="0.25">
      <c r="A75" s="3" t="s">
        <v>68</v>
      </c>
      <c r="B75" s="17">
        <f>SUM(B76:B77)</f>
        <v>0</v>
      </c>
      <c r="C75" s="31">
        <f>SUM(C76:C77)</f>
        <v>0</v>
      </c>
    </row>
    <row r="76" spans="1:3" x14ac:dyDescent="0.25">
      <c r="A76" s="4" t="s">
        <v>69</v>
      </c>
      <c r="B76" s="17">
        <v>0</v>
      </c>
      <c r="C76" s="17">
        <v>0</v>
      </c>
    </row>
    <row r="77" spans="1:3" x14ac:dyDescent="0.25">
      <c r="A77" s="4" t="s">
        <v>70</v>
      </c>
      <c r="B77" s="17">
        <v>0</v>
      </c>
      <c r="C77" s="17">
        <v>0</v>
      </c>
    </row>
    <row r="78" spans="1:3" x14ac:dyDescent="0.25">
      <c r="A78" s="3" t="s">
        <v>71</v>
      </c>
      <c r="B78" s="31">
        <f>SUM(B79:B80)</f>
        <v>0</v>
      </c>
      <c r="C78" s="31">
        <f>SUM(C79:C80)</f>
        <v>0</v>
      </c>
    </row>
    <row r="79" spans="1:3" x14ac:dyDescent="0.25">
      <c r="A79" s="4" t="s">
        <v>72</v>
      </c>
      <c r="B79" s="17">
        <v>0</v>
      </c>
      <c r="C79" s="17">
        <v>0</v>
      </c>
    </row>
    <row r="80" spans="1:3" x14ac:dyDescent="0.25">
      <c r="A80" s="4" t="s">
        <v>73</v>
      </c>
      <c r="B80" s="17">
        <v>0</v>
      </c>
      <c r="C80" s="17">
        <v>0</v>
      </c>
    </row>
    <row r="81" spans="1:3" x14ac:dyDescent="0.25">
      <c r="A81" s="3" t="s">
        <v>74</v>
      </c>
      <c r="B81" s="31">
        <f>SUM(B82:B82)</f>
        <v>0</v>
      </c>
      <c r="C81" s="31">
        <f>SUM(C82:C82)</f>
        <v>0</v>
      </c>
    </row>
    <row r="82" spans="1:3" x14ac:dyDescent="0.25">
      <c r="A82" s="4" t="s">
        <v>75</v>
      </c>
      <c r="B82" s="17">
        <v>0</v>
      </c>
      <c r="C82" s="17">
        <v>0</v>
      </c>
    </row>
    <row r="83" spans="1:3" x14ac:dyDescent="0.25">
      <c r="A83" s="23" t="s">
        <v>65</v>
      </c>
      <c r="B83" s="24">
        <f>B10+B16+B26+B36+B45+B52+B62+B67+B70+B75+B78+B81</f>
        <v>451046126</v>
      </c>
      <c r="C83" s="24">
        <f>C10+C16+C26+C36+C45+C52+C62+C67+C70+C75+C78+C81</f>
        <v>441546126</v>
      </c>
    </row>
    <row r="84" spans="1:3" x14ac:dyDescent="0.25">
      <c r="B84" s="17"/>
      <c r="C84" s="14"/>
    </row>
    <row r="85" spans="1:3" ht="15.75" thickBot="1" x14ac:dyDescent="0.3">
      <c r="B85" s="14"/>
      <c r="C85" s="14"/>
    </row>
    <row r="86" spans="1:3" ht="26.25" customHeight="1" thickBot="1" x14ac:dyDescent="0.3">
      <c r="A86" s="25" t="s">
        <v>93</v>
      </c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18" t="s">
        <v>100</v>
      </c>
    </row>
    <row r="94" spans="1:3" x14ac:dyDescent="0.25">
      <c r="A94" s="18" t="s">
        <v>101</v>
      </c>
    </row>
    <row r="95" spans="1:3" x14ac:dyDescent="0.25">
      <c r="A95" s="18" t="s">
        <v>102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25" right="0.15748031496062992" top="0.23622047244094491" bottom="0.35433070866141736" header="0.15748031496062992" footer="0.15748031496062992"/>
  <pageSetup scale="81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P93"/>
  <sheetViews>
    <sheetView showGridLines="0" tabSelected="1" zoomScale="85" zoomScaleNormal="85" zoomScaleSheetLayoutView="40" workbookViewId="0">
      <pane xSplit="1" ySplit="8" topLeftCell="M53" activePane="bottomRight" state="frozen"/>
      <selection pane="topRight" activeCell="B1" sqref="B1"/>
      <selection pane="bottomLeft" activeCell="A9" sqref="A9"/>
      <selection pane="bottomRight" activeCell="A54" sqref="A54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2" customWidth="1"/>
    <col min="4" max="4" width="16.85546875" bestFit="1" customWidth="1"/>
    <col min="5" max="14" width="15.5703125" bestFit="1" customWidth="1"/>
    <col min="15" max="16" width="16.7109375" bestFit="1" customWidth="1"/>
  </cols>
  <sheetData>
    <row r="1" spans="1:16" ht="28.5" x14ac:dyDescent="0.25">
      <c r="A1" s="49" t="s">
        <v>96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21" customHeight="1" x14ac:dyDescent="0.25">
      <c r="A2" s="51" t="s">
        <v>97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5.75" x14ac:dyDescent="0.25">
      <c r="A3" s="53">
        <v>2022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15.75" customHeight="1" x14ac:dyDescent="0.25">
      <c r="A4" s="55" t="s">
        <v>98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ht="15.75" customHeight="1" x14ac:dyDescent="0.25">
      <c r="A5" s="57" t="s">
        <v>76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7" spans="1:16" s="19" customFormat="1" ht="25.5" customHeight="1" x14ac:dyDescent="0.25">
      <c r="A7" s="46" t="s">
        <v>66</v>
      </c>
      <c r="B7" s="47" t="s">
        <v>92</v>
      </c>
      <c r="C7" s="64" t="s">
        <v>91</v>
      </c>
      <c r="D7" s="58" t="s">
        <v>90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0"/>
    </row>
    <row r="8" spans="1:16" s="19" customFormat="1" x14ac:dyDescent="0.25">
      <c r="A8" s="46"/>
      <c r="B8" s="48"/>
      <c r="C8" s="65"/>
      <c r="D8" s="21" t="s">
        <v>78</v>
      </c>
      <c r="E8" s="21" t="s">
        <v>79</v>
      </c>
      <c r="F8" s="21" t="s">
        <v>80</v>
      </c>
      <c r="G8" s="21" t="s">
        <v>81</v>
      </c>
      <c r="H8" s="22" t="s">
        <v>82</v>
      </c>
      <c r="I8" s="21" t="s">
        <v>83</v>
      </c>
      <c r="J8" s="22" t="s">
        <v>84</v>
      </c>
      <c r="K8" s="21" t="s">
        <v>85</v>
      </c>
      <c r="L8" s="21" t="s">
        <v>86</v>
      </c>
      <c r="M8" s="21" t="s">
        <v>87</v>
      </c>
      <c r="N8" s="21" t="s">
        <v>88</v>
      </c>
      <c r="O8" s="22" t="s">
        <v>89</v>
      </c>
      <c r="P8" s="21" t="s">
        <v>77</v>
      </c>
    </row>
    <row r="9" spans="1:16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32">
        <f t="shared" ref="B10:G10" si="0">SUM(B11:B15)</f>
        <v>246000000</v>
      </c>
      <c r="C10" s="12">
        <f>SUM(C11:C15)</f>
        <v>290331002</v>
      </c>
      <c r="D10" s="32">
        <f t="shared" si="0"/>
        <v>9197197.9000000004</v>
      </c>
      <c r="E10" s="32">
        <f t="shared" si="0"/>
        <v>27350837.859999999</v>
      </c>
      <c r="F10" s="32">
        <f t="shared" si="0"/>
        <v>21439507.289999999</v>
      </c>
      <c r="G10" s="32">
        <f t="shared" si="0"/>
        <v>20367739.509999998</v>
      </c>
      <c r="H10" s="32">
        <f>SUM(H11:H15)</f>
        <v>18711631.09</v>
      </c>
      <c r="I10" s="32">
        <f t="shared" ref="I10" si="1">SUM(I11:I15)</f>
        <v>0</v>
      </c>
      <c r="J10" s="32">
        <f t="shared" ref="J10:N10" si="2">SUM(J11:J15)</f>
        <v>0</v>
      </c>
      <c r="K10" s="32">
        <f t="shared" si="2"/>
        <v>0</v>
      </c>
      <c r="L10" s="32">
        <f t="shared" si="2"/>
        <v>0</v>
      </c>
      <c r="M10" s="32">
        <f t="shared" si="2"/>
        <v>0</v>
      </c>
      <c r="N10" s="32">
        <f t="shared" si="2"/>
        <v>0</v>
      </c>
      <c r="O10" s="32">
        <f>SUM(O11:O15)</f>
        <v>0</v>
      </c>
      <c r="P10" s="32">
        <f t="shared" ref="P10:P41" si="3">SUM(D10:O10)</f>
        <v>97066913.650000006</v>
      </c>
    </row>
    <row r="11" spans="1:16" x14ac:dyDescent="0.25">
      <c r="A11" s="4" t="s">
        <v>2</v>
      </c>
      <c r="B11" s="38">
        <v>173000000</v>
      </c>
      <c r="C11" s="17">
        <v>204000000</v>
      </c>
      <c r="D11" s="11">
        <v>7291165</v>
      </c>
      <c r="E11" s="11">
        <v>23090555</v>
      </c>
      <c r="F11" s="40">
        <v>18288382.699999999</v>
      </c>
      <c r="G11" s="41">
        <v>15725268.719999999</v>
      </c>
      <c r="H11" s="41">
        <v>15570445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3">
        <f t="shared" si="3"/>
        <v>79965816.420000002</v>
      </c>
    </row>
    <row r="12" spans="1:16" x14ac:dyDescent="0.25">
      <c r="A12" s="4" t="s">
        <v>3</v>
      </c>
      <c r="B12" s="38">
        <v>42000000</v>
      </c>
      <c r="C12" s="17">
        <v>54000000</v>
      </c>
      <c r="D12" s="11">
        <v>806000</v>
      </c>
      <c r="E12" s="11">
        <v>806000</v>
      </c>
      <c r="F12" s="41">
        <v>806000</v>
      </c>
      <c r="G12" s="41">
        <v>2316000</v>
      </c>
      <c r="H12" s="41">
        <v>806000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3">
        <f t="shared" si="3"/>
        <v>5540000</v>
      </c>
    </row>
    <row r="13" spans="1:16" x14ac:dyDescent="0.25">
      <c r="A13" s="4" t="s">
        <v>4</v>
      </c>
      <c r="B13" s="38">
        <v>0</v>
      </c>
      <c r="C13" s="17">
        <v>0</v>
      </c>
      <c r="D13" s="34">
        <v>0</v>
      </c>
      <c r="E13" s="34">
        <v>0</v>
      </c>
      <c r="F13" s="30">
        <v>0</v>
      </c>
      <c r="G13" s="30">
        <v>0</v>
      </c>
      <c r="H13" s="30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3">
        <f t="shared" si="3"/>
        <v>0</v>
      </c>
    </row>
    <row r="14" spans="1:16" x14ac:dyDescent="0.25">
      <c r="A14" s="4" t="s">
        <v>5</v>
      </c>
      <c r="B14" s="38">
        <v>0</v>
      </c>
      <c r="C14" s="17">
        <v>0</v>
      </c>
      <c r="D14" s="34">
        <v>0</v>
      </c>
      <c r="E14" s="34">
        <v>0</v>
      </c>
      <c r="F14" s="30">
        <v>0</v>
      </c>
      <c r="G14" s="30">
        <v>0</v>
      </c>
      <c r="H14" s="30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3">
        <f t="shared" si="3"/>
        <v>0</v>
      </c>
    </row>
    <row r="15" spans="1:16" x14ac:dyDescent="0.25">
      <c r="A15" s="4" t="s">
        <v>6</v>
      </c>
      <c r="B15" s="38">
        <v>31000000</v>
      </c>
      <c r="C15" s="17">
        <v>32331002</v>
      </c>
      <c r="D15" s="11">
        <v>1100032.9000000001</v>
      </c>
      <c r="E15" s="11">
        <v>3454282.8600000003</v>
      </c>
      <c r="F15" s="11">
        <v>2345124.5900000003</v>
      </c>
      <c r="G15" s="41">
        <v>2326470.7900000005</v>
      </c>
      <c r="H15" s="41">
        <v>2335186.0900000003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3">
        <f t="shared" si="3"/>
        <v>11561097.230000002</v>
      </c>
    </row>
    <row r="16" spans="1:16" x14ac:dyDescent="0.25">
      <c r="A16" s="3" t="s">
        <v>7</v>
      </c>
      <c r="B16" s="32">
        <f t="shared" ref="B16:G16" si="4">SUM(B17:B25)</f>
        <v>161046126</v>
      </c>
      <c r="C16" s="12">
        <f>SUM(C17:C25)</f>
        <v>104765917</v>
      </c>
      <c r="D16" s="32">
        <f t="shared" si="4"/>
        <v>2747072.01</v>
      </c>
      <c r="E16" s="32">
        <f t="shared" si="4"/>
        <v>4150809.33</v>
      </c>
      <c r="F16" s="32">
        <f t="shared" si="4"/>
        <v>2628192.7999999998</v>
      </c>
      <c r="G16" s="32">
        <f t="shared" si="4"/>
        <v>4869200.5900000008</v>
      </c>
      <c r="H16" s="32">
        <f>SUM(H17:H25)</f>
        <v>18988532.420000002</v>
      </c>
      <c r="I16" s="32">
        <f t="shared" ref="I16:J16" si="5">SUM(I17:I25)</f>
        <v>0</v>
      </c>
      <c r="J16" s="32">
        <f t="shared" si="5"/>
        <v>0</v>
      </c>
      <c r="K16" s="32">
        <f>SUM(K17:K25)</f>
        <v>0</v>
      </c>
      <c r="L16" s="32">
        <f>SUM(L17:L25)</f>
        <v>0</v>
      </c>
      <c r="M16" s="35">
        <f>SUM(M17:M25)</f>
        <v>0</v>
      </c>
      <c r="N16" s="32">
        <f>SUM(N17:N25)</f>
        <v>0</v>
      </c>
      <c r="O16" s="32">
        <f>SUM(O17:O25)</f>
        <v>0</v>
      </c>
      <c r="P16" s="32">
        <f t="shared" si="3"/>
        <v>33383807.150000002</v>
      </c>
    </row>
    <row r="17" spans="1:16" x14ac:dyDescent="0.25">
      <c r="A17" s="4" t="s">
        <v>8</v>
      </c>
      <c r="B17" s="38">
        <v>33500000</v>
      </c>
      <c r="C17" s="17">
        <v>33500000</v>
      </c>
      <c r="D17" s="11">
        <v>2747072.01</v>
      </c>
      <c r="E17" s="11">
        <v>2130501.86</v>
      </c>
      <c r="F17" s="11">
        <v>3126421.79</v>
      </c>
      <c r="G17" s="41">
        <v>3342459.8800000004</v>
      </c>
      <c r="H17" s="41">
        <v>3618915.34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3">
        <f t="shared" si="3"/>
        <v>14965370.879999999</v>
      </c>
    </row>
    <row r="18" spans="1:16" x14ac:dyDescent="0.25">
      <c r="A18" s="4" t="s">
        <v>9</v>
      </c>
      <c r="B18" s="38">
        <v>6500000</v>
      </c>
      <c r="C18" s="17">
        <v>4500000</v>
      </c>
      <c r="D18" s="30">
        <v>0</v>
      </c>
      <c r="E18" s="34">
        <v>0</v>
      </c>
      <c r="F18" s="11">
        <v>109863.9</v>
      </c>
      <c r="G18" s="13">
        <v>0</v>
      </c>
      <c r="H18" s="11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3">
        <f t="shared" si="3"/>
        <v>109863.9</v>
      </c>
    </row>
    <row r="19" spans="1:16" x14ac:dyDescent="0.25">
      <c r="A19" s="4" t="s">
        <v>10</v>
      </c>
      <c r="B19" s="38">
        <v>8500000</v>
      </c>
      <c r="C19" s="17">
        <v>8500000</v>
      </c>
      <c r="D19" s="30">
        <v>0</v>
      </c>
      <c r="E19" s="34">
        <v>0</v>
      </c>
      <c r="F19" s="11">
        <v>0</v>
      </c>
      <c r="G19" s="30">
        <v>0</v>
      </c>
      <c r="H19" s="41">
        <v>4000000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3">
        <f t="shared" si="3"/>
        <v>4000000</v>
      </c>
    </row>
    <row r="20" spans="1:16" x14ac:dyDescent="0.25">
      <c r="A20" s="4" t="s">
        <v>11</v>
      </c>
      <c r="B20" s="38">
        <v>0</v>
      </c>
      <c r="C20" s="17">
        <v>15000</v>
      </c>
      <c r="D20" s="30">
        <v>0</v>
      </c>
      <c r="E20" s="34">
        <v>0</v>
      </c>
      <c r="F20" s="29">
        <v>14600</v>
      </c>
      <c r="G20" s="30">
        <v>0</v>
      </c>
      <c r="H20" s="11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3">
        <f t="shared" si="3"/>
        <v>14600</v>
      </c>
    </row>
    <row r="21" spans="1:16" x14ac:dyDescent="0.25">
      <c r="A21" s="4" t="s">
        <v>12</v>
      </c>
      <c r="B21" s="38">
        <f>11000000+24000000</f>
        <v>35000000</v>
      </c>
      <c r="C21" s="17">
        <f>11000000+24590752</f>
        <v>35590752</v>
      </c>
      <c r="D21" s="30">
        <v>0</v>
      </c>
      <c r="E21" s="11">
        <v>1530498.48</v>
      </c>
      <c r="F21" s="42">
        <v>-1222990.48</v>
      </c>
      <c r="G21" s="13">
        <v>0</v>
      </c>
      <c r="H21" s="41">
        <v>11283955.119999999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3">
        <f t="shared" si="3"/>
        <v>11591463.119999999</v>
      </c>
    </row>
    <row r="22" spans="1:16" x14ac:dyDescent="0.25">
      <c r="A22" s="4" t="s">
        <v>13</v>
      </c>
      <c r="B22" s="38">
        <v>4000000</v>
      </c>
      <c r="C22" s="17">
        <v>6700000</v>
      </c>
      <c r="D22" s="30">
        <v>0</v>
      </c>
      <c r="E22" s="11">
        <v>421608.99</v>
      </c>
      <c r="F22" s="11">
        <v>0</v>
      </c>
      <c r="G22" s="43">
        <v>456725.24</v>
      </c>
      <c r="H22" s="43">
        <v>254031.96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3">
        <f t="shared" si="3"/>
        <v>1132366.19</v>
      </c>
    </row>
    <row r="23" spans="1:16" x14ac:dyDescent="0.25">
      <c r="A23" s="4" t="s">
        <v>14</v>
      </c>
      <c r="B23" s="38">
        <v>29000000</v>
      </c>
      <c r="C23" s="17">
        <v>11825130</v>
      </c>
      <c r="D23" s="30">
        <v>0</v>
      </c>
      <c r="E23" s="34">
        <v>0</v>
      </c>
      <c r="F23" s="11">
        <v>214857.55</v>
      </c>
      <c r="G23" s="41">
        <v>8260</v>
      </c>
      <c r="H23" s="41">
        <v>4130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3">
        <f t="shared" si="3"/>
        <v>227247.55</v>
      </c>
    </row>
    <row r="24" spans="1:16" x14ac:dyDescent="0.25">
      <c r="A24" s="4" t="s">
        <v>15</v>
      </c>
      <c r="B24" s="38">
        <v>39546126</v>
      </c>
      <c r="C24" s="17">
        <v>2466037</v>
      </c>
      <c r="D24" s="30">
        <v>0</v>
      </c>
      <c r="E24" s="11">
        <v>68200</v>
      </c>
      <c r="F24" s="11">
        <v>385440.04000000004</v>
      </c>
      <c r="G24" s="43">
        <v>424372.57</v>
      </c>
      <c r="H24" s="45">
        <v>-172500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3">
        <f t="shared" si="3"/>
        <v>705512.6100000001</v>
      </c>
    </row>
    <row r="25" spans="1:16" x14ac:dyDescent="0.25">
      <c r="A25" s="4" t="s">
        <v>16</v>
      </c>
      <c r="B25" s="38">
        <v>5000000</v>
      </c>
      <c r="C25" s="17">
        <v>1668998</v>
      </c>
      <c r="D25" s="30">
        <v>0</v>
      </c>
      <c r="E25" s="34">
        <v>0</v>
      </c>
      <c r="F25" s="15">
        <v>0</v>
      </c>
      <c r="G25" s="41">
        <v>637382.9</v>
      </c>
      <c r="H25" s="11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3">
        <f t="shared" si="3"/>
        <v>637382.9</v>
      </c>
    </row>
    <row r="26" spans="1:16" x14ac:dyDescent="0.25">
      <c r="A26" s="3" t="s">
        <v>17</v>
      </c>
      <c r="B26" s="32">
        <f>SUM(B27:B35)</f>
        <v>17500000</v>
      </c>
      <c r="C26" s="12">
        <f>SUM(C27:C35)</f>
        <v>15199207</v>
      </c>
      <c r="D26" s="32">
        <f>SUM(D27:D35)</f>
        <v>400000</v>
      </c>
      <c r="E26" s="32">
        <f>SUM(E27:E35)</f>
        <v>800000</v>
      </c>
      <c r="F26" s="32">
        <f>SUM(F27:F35)</f>
        <v>2124924.6502</v>
      </c>
      <c r="G26" s="32">
        <f t="shared" ref="G26" si="6">SUM(G27:G35)</f>
        <v>1033640</v>
      </c>
      <c r="H26" s="32">
        <f t="shared" ref="H26" si="7">SUM(H27:H35)</f>
        <v>400000</v>
      </c>
      <c r="I26" s="32">
        <f t="shared" ref="I26:J26" si="8">SUM(I27:I35)</f>
        <v>0</v>
      </c>
      <c r="J26" s="32">
        <f t="shared" si="8"/>
        <v>0</v>
      </c>
      <c r="K26" s="32">
        <f>SUM(K27:K35)</f>
        <v>0</v>
      </c>
      <c r="L26" s="32">
        <f t="shared" ref="L26" si="9">SUM(L27:L35)</f>
        <v>0</v>
      </c>
      <c r="M26" s="35">
        <f>SUM(M27:M35)</f>
        <v>0</v>
      </c>
      <c r="N26" s="32">
        <f>SUM(N27:N35)</f>
        <v>0</v>
      </c>
      <c r="O26" s="32">
        <f t="shared" ref="O26" si="10">SUM(O27:O35)</f>
        <v>0</v>
      </c>
      <c r="P26" s="32">
        <f t="shared" si="3"/>
        <v>4758564.6502</v>
      </c>
    </row>
    <row r="27" spans="1:16" x14ac:dyDescent="0.25">
      <c r="A27" s="4" t="s">
        <v>18</v>
      </c>
      <c r="B27" s="38">
        <v>5500000</v>
      </c>
      <c r="C27" s="17">
        <v>3460000</v>
      </c>
      <c r="D27" s="30">
        <v>0</v>
      </c>
      <c r="E27" s="34">
        <v>0</v>
      </c>
      <c r="F27" s="11">
        <v>101219.73999999999</v>
      </c>
      <c r="G27" s="30">
        <v>0</v>
      </c>
      <c r="H27" s="30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3">
        <f t="shared" si="3"/>
        <v>101219.73999999999</v>
      </c>
    </row>
    <row r="28" spans="1:16" x14ac:dyDescent="0.25">
      <c r="A28" s="4" t="s">
        <v>19</v>
      </c>
      <c r="B28" s="38">
        <v>150000</v>
      </c>
      <c r="C28" s="17">
        <v>310000</v>
      </c>
      <c r="D28" s="30">
        <v>0</v>
      </c>
      <c r="E28" s="34">
        <v>0</v>
      </c>
      <c r="F28" s="11">
        <v>300310</v>
      </c>
      <c r="G28" s="30">
        <v>0</v>
      </c>
      <c r="H28" s="30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3">
        <f t="shared" si="3"/>
        <v>300310</v>
      </c>
    </row>
    <row r="29" spans="1:16" x14ac:dyDescent="0.25">
      <c r="A29" s="4" t="s">
        <v>20</v>
      </c>
      <c r="B29" s="38">
        <v>400000</v>
      </c>
      <c r="C29" s="17">
        <v>960000</v>
      </c>
      <c r="D29" s="30">
        <v>0</v>
      </c>
      <c r="E29" s="34">
        <v>0</v>
      </c>
      <c r="F29" s="11">
        <v>637672</v>
      </c>
      <c r="G29" s="41">
        <v>233640</v>
      </c>
      <c r="H29" s="30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3">
        <f t="shared" si="3"/>
        <v>871312</v>
      </c>
    </row>
    <row r="30" spans="1:16" x14ac:dyDescent="0.25">
      <c r="A30" s="4" t="s">
        <v>21</v>
      </c>
      <c r="B30" s="38">
        <v>0</v>
      </c>
      <c r="C30" s="17">
        <v>0</v>
      </c>
      <c r="D30" s="30">
        <v>0</v>
      </c>
      <c r="E30" s="34">
        <v>0</v>
      </c>
      <c r="F30" s="15">
        <v>0</v>
      </c>
      <c r="G30" s="30">
        <v>0</v>
      </c>
      <c r="H30" s="30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3">
        <f t="shared" si="3"/>
        <v>0</v>
      </c>
    </row>
    <row r="31" spans="1:16" x14ac:dyDescent="0.25">
      <c r="A31" s="4" t="s">
        <v>22</v>
      </c>
      <c r="B31" s="38">
        <v>0</v>
      </c>
      <c r="C31" s="17">
        <v>303000</v>
      </c>
      <c r="D31" s="30">
        <v>0</v>
      </c>
      <c r="E31" s="34">
        <v>0</v>
      </c>
      <c r="F31" s="11">
        <v>302059.98719999997</v>
      </c>
      <c r="G31" s="30">
        <v>0</v>
      </c>
      <c r="H31" s="30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3">
        <f t="shared" si="3"/>
        <v>302059.98719999997</v>
      </c>
    </row>
    <row r="32" spans="1:16" x14ac:dyDescent="0.25">
      <c r="A32" s="4" t="s">
        <v>23</v>
      </c>
      <c r="B32" s="38">
        <v>0</v>
      </c>
      <c r="C32" s="17">
        <v>96000</v>
      </c>
      <c r="D32" s="30">
        <v>0</v>
      </c>
      <c r="E32" s="34">
        <v>0</v>
      </c>
      <c r="F32" s="29">
        <v>95338.1</v>
      </c>
      <c r="G32" s="30">
        <v>0</v>
      </c>
      <c r="H32" s="30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3">
        <f t="shared" si="3"/>
        <v>95338.1</v>
      </c>
    </row>
    <row r="33" spans="1:16" x14ac:dyDescent="0.25">
      <c r="A33" s="4" t="s">
        <v>24</v>
      </c>
      <c r="B33" s="38">
        <v>10000000</v>
      </c>
      <c r="C33" s="17">
        <v>8199207</v>
      </c>
      <c r="D33" s="11">
        <v>400000</v>
      </c>
      <c r="E33" s="11">
        <v>800000</v>
      </c>
      <c r="F33" s="15">
        <v>0</v>
      </c>
      <c r="G33" s="41">
        <v>800000</v>
      </c>
      <c r="H33" s="41">
        <v>400000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3">
        <f t="shared" si="3"/>
        <v>2400000</v>
      </c>
    </row>
    <row r="34" spans="1:16" x14ac:dyDescent="0.25">
      <c r="A34" s="4" t="s">
        <v>25</v>
      </c>
      <c r="B34" s="38">
        <v>0</v>
      </c>
      <c r="C34" s="17">
        <v>0</v>
      </c>
      <c r="D34" s="30">
        <v>0</v>
      </c>
      <c r="E34" s="34">
        <v>0</v>
      </c>
      <c r="F34" s="15">
        <v>0</v>
      </c>
      <c r="G34" s="30">
        <v>0</v>
      </c>
      <c r="H34" s="30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3">
        <f t="shared" si="3"/>
        <v>0</v>
      </c>
    </row>
    <row r="35" spans="1:16" x14ac:dyDescent="0.25">
      <c r="A35" s="4" t="s">
        <v>26</v>
      </c>
      <c r="B35" s="38">
        <v>1450000</v>
      </c>
      <c r="C35" s="17">
        <v>1871000</v>
      </c>
      <c r="D35" s="30">
        <v>0</v>
      </c>
      <c r="E35" s="34">
        <v>0</v>
      </c>
      <c r="F35" s="11">
        <v>688324.82299999997</v>
      </c>
      <c r="G35" s="30">
        <v>0</v>
      </c>
      <c r="H35" s="30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3">
        <f t="shared" si="3"/>
        <v>688324.82299999997</v>
      </c>
    </row>
    <row r="36" spans="1:16" x14ac:dyDescent="0.25">
      <c r="A36" s="3" t="s">
        <v>27</v>
      </c>
      <c r="B36" s="32">
        <f>SUM(B37:B44)</f>
        <v>6000000</v>
      </c>
      <c r="C36" s="12">
        <f>SUM(C37:C44)</f>
        <v>6000000</v>
      </c>
      <c r="D36" s="32">
        <f>SUM(D37:D44)</f>
        <v>0</v>
      </c>
      <c r="E36" s="32">
        <f t="shared" ref="E36:J36" si="11">SUM(E37:E44)</f>
        <v>0</v>
      </c>
      <c r="F36" s="32">
        <f t="shared" ref="F36" si="12">SUM(F37:F44)</f>
        <v>0</v>
      </c>
      <c r="G36" s="32">
        <f t="shared" ref="G36" si="13">SUM(G37:G44)</f>
        <v>0</v>
      </c>
      <c r="H36" s="32">
        <f t="shared" ref="H36" si="14">SUM(H37:H44)</f>
        <v>0</v>
      </c>
      <c r="I36" s="32">
        <f t="shared" si="11"/>
        <v>0</v>
      </c>
      <c r="J36" s="32">
        <f t="shared" si="11"/>
        <v>0</v>
      </c>
      <c r="K36" s="32">
        <f>SUM(K37:K44)</f>
        <v>0</v>
      </c>
      <c r="L36" s="32">
        <f t="shared" ref="L36" si="15">SUM(L37:L44)</f>
        <v>0</v>
      </c>
      <c r="M36" s="35">
        <f t="shared" ref="M36" si="16">SUM(M37:M44)</f>
        <v>0</v>
      </c>
      <c r="N36" s="32">
        <f t="shared" ref="N36" si="17">SUM(N37:N44)</f>
        <v>0</v>
      </c>
      <c r="O36" s="32">
        <f t="shared" ref="O36" si="18">SUM(O37:O44)</f>
        <v>0</v>
      </c>
      <c r="P36" s="32">
        <f t="shared" si="3"/>
        <v>0</v>
      </c>
    </row>
    <row r="37" spans="1:16" x14ac:dyDescent="0.25">
      <c r="A37" s="4" t="s">
        <v>28</v>
      </c>
      <c r="B37" s="38">
        <v>6000000</v>
      </c>
      <c r="C37" s="17">
        <v>6000000</v>
      </c>
      <c r="D37" s="30">
        <v>0</v>
      </c>
      <c r="E37" s="34">
        <v>0</v>
      </c>
      <c r="F37" s="15">
        <v>0</v>
      </c>
      <c r="G37" s="30">
        <v>0</v>
      </c>
      <c r="H37" s="30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3">
        <f t="shared" si="3"/>
        <v>0</v>
      </c>
    </row>
    <row r="38" spans="1:16" x14ac:dyDescent="0.25">
      <c r="A38" s="4" t="s">
        <v>29</v>
      </c>
      <c r="B38" s="38">
        <v>0</v>
      </c>
      <c r="C38" s="17">
        <v>0</v>
      </c>
      <c r="D38" s="30">
        <v>0</v>
      </c>
      <c r="E38" s="34">
        <v>0</v>
      </c>
      <c r="F38" s="15">
        <v>0</v>
      </c>
      <c r="G38" s="30">
        <v>0</v>
      </c>
      <c r="H38" s="30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3">
        <f t="shared" si="3"/>
        <v>0</v>
      </c>
    </row>
    <row r="39" spans="1:16" x14ac:dyDescent="0.25">
      <c r="A39" s="4" t="s">
        <v>30</v>
      </c>
      <c r="B39" s="38">
        <v>0</v>
      </c>
      <c r="C39" s="17">
        <v>0</v>
      </c>
      <c r="D39" s="30">
        <v>0</v>
      </c>
      <c r="E39" s="34">
        <v>0</v>
      </c>
      <c r="F39" s="15">
        <v>0</v>
      </c>
      <c r="G39" s="30">
        <v>0</v>
      </c>
      <c r="H39" s="30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3">
        <f t="shared" si="3"/>
        <v>0</v>
      </c>
    </row>
    <row r="40" spans="1:16" x14ac:dyDescent="0.25">
      <c r="A40" s="4" t="s">
        <v>31</v>
      </c>
      <c r="B40" s="38">
        <v>0</v>
      </c>
      <c r="C40" s="17">
        <v>0</v>
      </c>
      <c r="D40" s="30">
        <v>0</v>
      </c>
      <c r="E40" s="34">
        <v>0</v>
      </c>
      <c r="F40" s="15">
        <v>0</v>
      </c>
      <c r="G40" s="30">
        <v>0</v>
      </c>
      <c r="H40" s="30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3">
        <f t="shared" si="3"/>
        <v>0</v>
      </c>
    </row>
    <row r="41" spans="1:16" x14ac:dyDescent="0.25">
      <c r="A41" s="4" t="s">
        <v>32</v>
      </c>
      <c r="B41" s="38">
        <v>0</v>
      </c>
      <c r="C41" s="17">
        <v>0</v>
      </c>
      <c r="D41" s="30">
        <v>0</v>
      </c>
      <c r="E41" s="34">
        <v>0</v>
      </c>
      <c r="F41" s="15">
        <v>0</v>
      </c>
      <c r="G41" s="30">
        <v>0</v>
      </c>
      <c r="H41" s="30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3">
        <f t="shared" si="3"/>
        <v>0</v>
      </c>
    </row>
    <row r="42" spans="1:16" x14ac:dyDescent="0.25">
      <c r="A42" s="4" t="s">
        <v>33</v>
      </c>
      <c r="B42" s="38">
        <v>0</v>
      </c>
      <c r="C42" s="17">
        <v>0</v>
      </c>
      <c r="D42" s="30">
        <v>0</v>
      </c>
      <c r="E42" s="34">
        <v>0</v>
      </c>
      <c r="F42" s="15">
        <v>0</v>
      </c>
      <c r="G42" s="30">
        <v>0</v>
      </c>
      <c r="H42" s="30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3">
        <f t="shared" ref="P42:P73" si="19">SUM(D42:O42)</f>
        <v>0</v>
      </c>
    </row>
    <row r="43" spans="1:16" x14ac:dyDescent="0.25">
      <c r="A43" s="4" t="s">
        <v>34</v>
      </c>
      <c r="B43" s="38">
        <v>0</v>
      </c>
      <c r="C43" s="17">
        <v>0</v>
      </c>
      <c r="D43" s="30">
        <v>0</v>
      </c>
      <c r="E43" s="34">
        <v>0</v>
      </c>
      <c r="F43" s="15">
        <v>0</v>
      </c>
      <c r="G43" s="30">
        <v>0</v>
      </c>
      <c r="H43" s="30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3">
        <f t="shared" si="19"/>
        <v>0</v>
      </c>
    </row>
    <row r="44" spans="1:16" x14ac:dyDescent="0.25">
      <c r="A44" s="4" t="s">
        <v>35</v>
      </c>
      <c r="B44" s="38">
        <v>0</v>
      </c>
      <c r="C44" s="17">
        <v>0</v>
      </c>
      <c r="D44" s="30">
        <v>0</v>
      </c>
      <c r="E44" s="34">
        <v>0</v>
      </c>
      <c r="F44" s="15">
        <v>0</v>
      </c>
      <c r="G44" s="30">
        <v>0</v>
      </c>
      <c r="H44" s="30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3">
        <f t="shared" si="19"/>
        <v>0</v>
      </c>
    </row>
    <row r="45" spans="1:16" x14ac:dyDescent="0.25">
      <c r="A45" s="3" t="s">
        <v>36</v>
      </c>
      <c r="B45" s="32">
        <f>SUM(B46:B51)</f>
        <v>0</v>
      </c>
      <c r="C45" s="31">
        <f>SUM(C46:C51)</f>
        <v>0</v>
      </c>
      <c r="D45" s="32">
        <f>SUM(D46:D51)</f>
        <v>0</v>
      </c>
      <c r="E45" s="32">
        <f t="shared" ref="E45:K45" si="20">SUM(E46:E51)</f>
        <v>0</v>
      </c>
      <c r="F45" s="32">
        <f t="shared" ref="F45" si="21">SUM(F46:F51)</f>
        <v>0</v>
      </c>
      <c r="G45" s="32">
        <f t="shared" ref="G45" si="22">SUM(G46:G51)</f>
        <v>0</v>
      </c>
      <c r="H45" s="30">
        <v>0</v>
      </c>
      <c r="I45" s="32">
        <f t="shared" si="20"/>
        <v>0</v>
      </c>
      <c r="J45" s="32">
        <f t="shared" si="20"/>
        <v>0</v>
      </c>
      <c r="K45" s="32">
        <f t="shared" si="20"/>
        <v>0</v>
      </c>
      <c r="L45" s="32">
        <f t="shared" ref="L45" si="23">SUM(L46:L51)</f>
        <v>0</v>
      </c>
      <c r="M45" s="35">
        <f t="shared" ref="M45" si="24">SUM(M46:M51)</f>
        <v>0</v>
      </c>
      <c r="N45" s="32">
        <f t="shared" ref="N45" si="25">SUM(N46:N51)</f>
        <v>0</v>
      </c>
      <c r="O45" s="32">
        <f t="shared" ref="O45" si="26">SUM(O46:O51)</f>
        <v>0</v>
      </c>
      <c r="P45" s="32">
        <f t="shared" si="19"/>
        <v>0</v>
      </c>
    </row>
    <row r="46" spans="1:16" x14ac:dyDescent="0.25">
      <c r="A46" s="4" t="s">
        <v>37</v>
      </c>
      <c r="B46" s="38">
        <v>0</v>
      </c>
      <c r="C46" s="17">
        <v>0</v>
      </c>
      <c r="D46" s="30">
        <v>0</v>
      </c>
      <c r="E46" s="30">
        <v>0</v>
      </c>
      <c r="F46" s="15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4">
        <v>0</v>
      </c>
      <c r="N46" s="30">
        <v>0</v>
      </c>
      <c r="O46" s="30">
        <v>0</v>
      </c>
      <c r="P46" s="33">
        <f t="shared" si="19"/>
        <v>0</v>
      </c>
    </row>
    <row r="47" spans="1:16" x14ac:dyDescent="0.25">
      <c r="A47" s="4" t="s">
        <v>38</v>
      </c>
      <c r="B47" s="38">
        <v>0</v>
      </c>
      <c r="C47" s="17">
        <v>0</v>
      </c>
      <c r="D47" s="30">
        <v>0</v>
      </c>
      <c r="E47" s="30">
        <v>0</v>
      </c>
      <c r="F47" s="15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4">
        <v>0</v>
      </c>
      <c r="N47" s="30">
        <v>0</v>
      </c>
      <c r="O47" s="30">
        <v>0</v>
      </c>
      <c r="P47" s="33">
        <f t="shared" si="19"/>
        <v>0</v>
      </c>
    </row>
    <row r="48" spans="1:16" x14ac:dyDescent="0.25">
      <c r="A48" s="4" t="s">
        <v>39</v>
      </c>
      <c r="B48" s="38">
        <v>0</v>
      </c>
      <c r="C48" s="17">
        <v>0</v>
      </c>
      <c r="D48" s="30">
        <v>0</v>
      </c>
      <c r="E48" s="30">
        <v>0</v>
      </c>
      <c r="F48" s="15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4">
        <v>0</v>
      </c>
      <c r="N48" s="30">
        <v>0</v>
      </c>
      <c r="O48" s="30">
        <v>0</v>
      </c>
      <c r="P48" s="33">
        <f t="shared" si="19"/>
        <v>0</v>
      </c>
    </row>
    <row r="49" spans="1:16" x14ac:dyDescent="0.25">
      <c r="A49" s="4" t="s">
        <v>40</v>
      </c>
      <c r="B49" s="38">
        <v>0</v>
      </c>
      <c r="C49" s="17">
        <v>0</v>
      </c>
      <c r="D49" s="30">
        <v>0</v>
      </c>
      <c r="E49" s="30">
        <v>0</v>
      </c>
      <c r="F49" s="15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4">
        <v>0</v>
      </c>
      <c r="N49" s="30">
        <v>0</v>
      </c>
      <c r="O49" s="30">
        <v>0</v>
      </c>
      <c r="P49" s="33">
        <f t="shared" si="19"/>
        <v>0</v>
      </c>
    </row>
    <row r="50" spans="1:16" x14ac:dyDescent="0.25">
      <c r="A50" s="4" t="s">
        <v>41</v>
      </c>
      <c r="B50" s="38">
        <v>0</v>
      </c>
      <c r="C50" s="17">
        <v>0</v>
      </c>
      <c r="D50" s="30">
        <v>0</v>
      </c>
      <c r="E50" s="30">
        <v>0</v>
      </c>
      <c r="F50" s="15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4">
        <v>0</v>
      </c>
      <c r="N50" s="30">
        <v>0</v>
      </c>
      <c r="O50" s="30">
        <v>0</v>
      </c>
      <c r="P50" s="33">
        <f t="shared" si="19"/>
        <v>0</v>
      </c>
    </row>
    <row r="51" spans="1:16" x14ac:dyDescent="0.25">
      <c r="A51" s="4" t="s">
        <v>42</v>
      </c>
      <c r="B51" s="38">
        <v>0</v>
      </c>
      <c r="C51" s="17">
        <v>0</v>
      </c>
      <c r="D51" s="30">
        <v>0</v>
      </c>
      <c r="E51" s="30">
        <v>0</v>
      </c>
      <c r="F51" s="15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4">
        <v>0</v>
      </c>
      <c r="N51" s="30">
        <v>0</v>
      </c>
      <c r="O51" s="30">
        <v>0</v>
      </c>
      <c r="P51" s="33">
        <f t="shared" si="19"/>
        <v>0</v>
      </c>
    </row>
    <row r="52" spans="1:16" x14ac:dyDescent="0.25">
      <c r="A52" s="3" t="s">
        <v>43</v>
      </c>
      <c r="B52" s="32">
        <f>SUM(B53:B61)</f>
        <v>20500000</v>
      </c>
      <c r="C52" s="12">
        <f>SUM(C53:C61)</f>
        <v>12000000</v>
      </c>
      <c r="D52" s="32">
        <f>SUM(D53:D61)</f>
        <v>0</v>
      </c>
      <c r="E52" s="32">
        <f t="shared" ref="E52:J52" si="27">SUM(E53:E61)</f>
        <v>0</v>
      </c>
      <c r="F52" s="32">
        <f t="shared" ref="F52" si="28">SUM(F53:F61)</f>
        <v>0</v>
      </c>
      <c r="G52" s="32">
        <f t="shared" ref="G52" si="29">SUM(G53:G61)</f>
        <v>0</v>
      </c>
      <c r="H52" s="32">
        <f>SUM(H53:H61)</f>
        <v>2662447.5700000003</v>
      </c>
      <c r="I52" s="32">
        <f t="shared" si="27"/>
        <v>0</v>
      </c>
      <c r="J52" s="32">
        <f t="shared" si="27"/>
        <v>0</v>
      </c>
      <c r="K52" s="32">
        <f>SUM(K53:K61)</f>
        <v>0</v>
      </c>
      <c r="L52" s="32">
        <f t="shared" ref="L52" si="30">SUM(L53:L61)</f>
        <v>0</v>
      </c>
      <c r="M52" s="35">
        <f>SUM(M53:M61)</f>
        <v>0</v>
      </c>
      <c r="N52" s="32">
        <f>SUM(N53:N61)</f>
        <v>0</v>
      </c>
      <c r="O52" s="32">
        <f t="shared" ref="O52" si="31">SUM(O53:O61)</f>
        <v>0</v>
      </c>
      <c r="P52" s="32">
        <f t="shared" si="19"/>
        <v>2662447.5700000003</v>
      </c>
    </row>
    <row r="53" spans="1:16" x14ac:dyDescent="0.25">
      <c r="A53" s="4" t="s">
        <v>44</v>
      </c>
      <c r="B53" s="38">
        <v>15500000</v>
      </c>
      <c r="C53" s="17">
        <v>10500000</v>
      </c>
      <c r="D53" s="30">
        <v>0</v>
      </c>
      <c r="E53" s="30">
        <v>0</v>
      </c>
      <c r="F53" s="15">
        <v>0</v>
      </c>
      <c r="G53" s="30">
        <v>0</v>
      </c>
      <c r="H53" s="41">
        <v>2662447.5700000003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3">
        <f t="shared" si="19"/>
        <v>2662447.5700000003</v>
      </c>
    </row>
    <row r="54" spans="1:16" x14ac:dyDescent="0.25">
      <c r="A54" s="4" t="s">
        <v>45</v>
      </c>
      <c r="B54" s="38">
        <v>2000000</v>
      </c>
      <c r="C54" s="17">
        <v>0</v>
      </c>
      <c r="D54" s="30">
        <v>0</v>
      </c>
      <c r="E54" s="30">
        <v>0</v>
      </c>
      <c r="F54" s="15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3">
        <f t="shared" si="19"/>
        <v>0</v>
      </c>
    </row>
    <row r="55" spans="1:16" x14ac:dyDescent="0.25">
      <c r="A55" s="4" t="s">
        <v>46</v>
      </c>
      <c r="B55" s="38">
        <v>0</v>
      </c>
      <c r="C55" s="17">
        <v>0</v>
      </c>
      <c r="D55" s="30">
        <v>0</v>
      </c>
      <c r="E55" s="30">
        <v>0</v>
      </c>
      <c r="F55" s="15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3">
        <f t="shared" si="19"/>
        <v>0</v>
      </c>
    </row>
    <row r="56" spans="1:16" x14ac:dyDescent="0.25">
      <c r="A56" s="4" t="s">
        <v>47</v>
      </c>
      <c r="B56" s="38">
        <v>3000000</v>
      </c>
      <c r="C56" s="17">
        <v>1500000</v>
      </c>
      <c r="D56" s="30">
        <v>0</v>
      </c>
      <c r="E56" s="30">
        <v>0</v>
      </c>
      <c r="F56" s="15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3">
        <f t="shared" si="19"/>
        <v>0</v>
      </c>
    </row>
    <row r="57" spans="1:16" x14ac:dyDescent="0.25">
      <c r="A57" s="4" t="s">
        <v>48</v>
      </c>
      <c r="B57" s="38">
        <v>0</v>
      </c>
      <c r="C57" s="17">
        <v>0</v>
      </c>
      <c r="D57" s="30">
        <v>0</v>
      </c>
      <c r="E57" s="30">
        <v>0</v>
      </c>
      <c r="F57" s="15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3">
        <f t="shared" si="19"/>
        <v>0</v>
      </c>
    </row>
    <row r="58" spans="1:16" x14ac:dyDescent="0.25">
      <c r="A58" s="4" t="s">
        <v>49</v>
      </c>
      <c r="B58" s="38">
        <v>0</v>
      </c>
      <c r="C58" s="17">
        <v>0</v>
      </c>
      <c r="D58" s="30">
        <v>0</v>
      </c>
      <c r="E58" s="30">
        <v>0</v>
      </c>
      <c r="F58" s="15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3">
        <f t="shared" si="19"/>
        <v>0</v>
      </c>
    </row>
    <row r="59" spans="1:16" x14ac:dyDescent="0.25">
      <c r="A59" s="4" t="s">
        <v>50</v>
      </c>
      <c r="B59" s="38">
        <v>0</v>
      </c>
      <c r="C59" s="17">
        <v>0</v>
      </c>
      <c r="D59" s="30">
        <v>0</v>
      </c>
      <c r="E59" s="30">
        <v>0</v>
      </c>
      <c r="F59" s="15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3">
        <f t="shared" si="19"/>
        <v>0</v>
      </c>
    </row>
    <row r="60" spans="1:16" x14ac:dyDescent="0.25">
      <c r="A60" s="4" t="s">
        <v>51</v>
      </c>
      <c r="B60" s="38">
        <v>0</v>
      </c>
      <c r="C60" s="17">
        <v>0</v>
      </c>
      <c r="D60" s="30">
        <v>0</v>
      </c>
      <c r="E60" s="30">
        <v>0</v>
      </c>
      <c r="F60" s="15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3">
        <f t="shared" si="19"/>
        <v>0</v>
      </c>
    </row>
    <row r="61" spans="1:16" x14ac:dyDescent="0.25">
      <c r="A61" s="4" t="s">
        <v>52</v>
      </c>
      <c r="B61" s="38">
        <v>0</v>
      </c>
      <c r="C61" s="17">
        <v>0</v>
      </c>
      <c r="D61" s="30">
        <v>0</v>
      </c>
      <c r="E61" s="30">
        <v>0</v>
      </c>
      <c r="F61" s="15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3">
        <f t="shared" si="19"/>
        <v>0</v>
      </c>
    </row>
    <row r="62" spans="1:16" x14ac:dyDescent="0.25">
      <c r="A62" s="3" t="s">
        <v>53</v>
      </c>
      <c r="B62" s="32">
        <f>SUM(B63:B66)</f>
        <v>0</v>
      </c>
      <c r="C62" s="31">
        <f>SUM(C63:C66)</f>
        <v>13250000</v>
      </c>
      <c r="D62" s="32">
        <f>SUM(D63:D66)</f>
        <v>0</v>
      </c>
      <c r="E62" s="32">
        <f t="shared" ref="E62:K62" si="32">SUM(E63:E66)</f>
        <v>0</v>
      </c>
      <c r="F62" s="32">
        <f t="shared" ref="F62" si="33">SUM(F63:F66)</f>
        <v>0</v>
      </c>
      <c r="G62" s="32">
        <f t="shared" ref="G62" si="34">SUM(G63:G66)</f>
        <v>0</v>
      </c>
      <c r="H62" s="32">
        <f t="shared" ref="H62" si="35">SUM(H63:H66)</f>
        <v>0</v>
      </c>
      <c r="I62" s="32">
        <f t="shared" si="32"/>
        <v>0</v>
      </c>
      <c r="J62" s="32">
        <f t="shared" si="32"/>
        <v>0</v>
      </c>
      <c r="K62" s="32">
        <f t="shared" si="32"/>
        <v>0</v>
      </c>
      <c r="L62" s="32">
        <f t="shared" ref="L62" si="36">SUM(L63:L66)</f>
        <v>0</v>
      </c>
      <c r="M62" s="32">
        <f t="shared" ref="M62" si="37">SUM(M63:M66)</f>
        <v>0</v>
      </c>
      <c r="N62" s="32">
        <f t="shared" ref="N62" si="38">SUM(N63:N66)</f>
        <v>0</v>
      </c>
      <c r="O62" s="32">
        <f t="shared" ref="O62" si="39">SUM(O63:O66)</f>
        <v>0</v>
      </c>
      <c r="P62" s="32">
        <f t="shared" si="19"/>
        <v>0</v>
      </c>
    </row>
    <row r="63" spans="1:16" x14ac:dyDescent="0.25">
      <c r="A63" s="4" t="s">
        <v>54</v>
      </c>
      <c r="B63" s="38">
        <v>0</v>
      </c>
      <c r="C63" s="17">
        <v>13250000</v>
      </c>
      <c r="D63" s="30">
        <v>0</v>
      </c>
      <c r="E63" s="30">
        <v>0</v>
      </c>
      <c r="F63" s="15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3">
        <f t="shared" si="19"/>
        <v>0</v>
      </c>
    </row>
    <row r="64" spans="1:16" x14ac:dyDescent="0.25">
      <c r="A64" s="4" t="s">
        <v>55</v>
      </c>
      <c r="B64" s="38">
        <v>0</v>
      </c>
      <c r="C64" s="17">
        <v>0</v>
      </c>
      <c r="D64" s="30">
        <v>0</v>
      </c>
      <c r="E64" s="30">
        <v>0</v>
      </c>
      <c r="F64" s="15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3">
        <f t="shared" si="19"/>
        <v>0</v>
      </c>
    </row>
    <row r="65" spans="1:16" x14ac:dyDescent="0.25">
      <c r="A65" s="4" t="s">
        <v>56</v>
      </c>
      <c r="B65" s="38">
        <v>0</v>
      </c>
      <c r="C65" s="17">
        <v>0</v>
      </c>
      <c r="D65" s="30">
        <v>0</v>
      </c>
      <c r="E65" s="30">
        <v>0</v>
      </c>
      <c r="F65" s="15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3">
        <f t="shared" si="19"/>
        <v>0</v>
      </c>
    </row>
    <row r="66" spans="1:16" x14ac:dyDescent="0.25">
      <c r="A66" s="4" t="s">
        <v>57</v>
      </c>
      <c r="B66" s="38">
        <v>0</v>
      </c>
      <c r="C66" s="17">
        <v>0</v>
      </c>
      <c r="D66" s="30">
        <v>0</v>
      </c>
      <c r="E66" s="30">
        <v>0</v>
      </c>
      <c r="F66" s="15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3">
        <f t="shared" si="19"/>
        <v>0</v>
      </c>
    </row>
    <row r="67" spans="1:16" x14ac:dyDescent="0.25">
      <c r="A67" s="3" t="s">
        <v>58</v>
      </c>
      <c r="B67" s="32">
        <f>SUM(B68:B69)</f>
        <v>0</v>
      </c>
      <c r="C67" s="31">
        <f>SUM(C68:C69)</f>
        <v>0</v>
      </c>
      <c r="D67" s="32">
        <f>SUM(D68:D69)</f>
        <v>0</v>
      </c>
      <c r="E67" s="32">
        <f t="shared" ref="E67:K67" si="40">SUM(E68:E69)</f>
        <v>0</v>
      </c>
      <c r="F67" s="32">
        <f t="shared" ref="F67" si="41">SUM(F68:F69)</f>
        <v>0</v>
      </c>
      <c r="G67" s="32">
        <f t="shared" ref="G67" si="42">SUM(G68:G69)</f>
        <v>0</v>
      </c>
      <c r="H67" s="32">
        <f t="shared" ref="H67" si="43">SUM(H68:H69)</f>
        <v>0</v>
      </c>
      <c r="I67" s="32">
        <f t="shared" si="40"/>
        <v>0</v>
      </c>
      <c r="J67" s="32">
        <f t="shared" si="40"/>
        <v>0</v>
      </c>
      <c r="K67" s="32">
        <f t="shared" si="40"/>
        <v>0</v>
      </c>
      <c r="L67" s="32">
        <f t="shared" ref="L67" si="44">SUM(L68:L69)</f>
        <v>0</v>
      </c>
      <c r="M67" s="32">
        <f t="shared" ref="M67" si="45">SUM(M68:M69)</f>
        <v>0</v>
      </c>
      <c r="N67" s="32">
        <f t="shared" ref="N67" si="46">SUM(N68:N69)</f>
        <v>0</v>
      </c>
      <c r="O67" s="32">
        <f t="shared" ref="O67" si="47">SUM(O68:O69)</f>
        <v>0</v>
      </c>
      <c r="P67" s="32">
        <f t="shared" si="19"/>
        <v>0</v>
      </c>
    </row>
    <row r="68" spans="1:16" x14ac:dyDescent="0.25">
      <c r="A68" s="4" t="s">
        <v>59</v>
      </c>
      <c r="B68" s="38">
        <v>0</v>
      </c>
      <c r="C68" s="17">
        <v>0</v>
      </c>
      <c r="D68" s="30">
        <v>0</v>
      </c>
      <c r="E68" s="30">
        <v>0</v>
      </c>
      <c r="F68" s="15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3">
        <f t="shared" si="19"/>
        <v>0</v>
      </c>
    </row>
    <row r="69" spans="1:16" x14ac:dyDescent="0.25">
      <c r="A69" s="4" t="s">
        <v>60</v>
      </c>
      <c r="B69" s="38">
        <v>0</v>
      </c>
      <c r="C69" s="17">
        <v>0</v>
      </c>
      <c r="D69" s="30">
        <v>0</v>
      </c>
      <c r="E69" s="30">
        <v>0</v>
      </c>
      <c r="F69" s="15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3">
        <f t="shared" si="19"/>
        <v>0</v>
      </c>
    </row>
    <row r="70" spans="1:16" x14ac:dyDescent="0.25">
      <c r="A70" s="3" t="s">
        <v>61</v>
      </c>
      <c r="B70" s="32">
        <f>SUM(B71:B73)</f>
        <v>0</v>
      </c>
      <c r="C70" s="31">
        <f>SUM(C71:C73)</f>
        <v>0</v>
      </c>
      <c r="D70" s="32">
        <f>SUM(D71:D73)</f>
        <v>0</v>
      </c>
      <c r="E70" s="32">
        <f>SUM(E71:E73)</f>
        <v>0</v>
      </c>
      <c r="F70" s="32">
        <f t="shared" ref="F70" si="48">SUM(F71:F73)</f>
        <v>0</v>
      </c>
      <c r="G70" s="32">
        <f t="shared" ref="G70" si="49">SUM(G71:G73)</f>
        <v>0</v>
      </c>
      <c r="H70" s="32">
        <f t="shared" ref="H70" si="50">SUM(H71:H73)</f>
        <v>0</v>
      </c>
      <c r="I70" s="32">
        <f t="shared" ref="I70:K70" si="51">SUM(I71:I73)</f>
        <v>0</v>
      </c>
      <c r="J70" s="32">
        <f t="shared" si="51"/>
        <v>0</v>
      </c>
      <c r="K70" s="32">
        <f t="shared" si="51"/>
        <v>0</v>
      </c>
      <c r="L70" s="32">
        <f t="shared" ref="L70" si="52">SUM(L71:L73)</f>
        <v>0</v>
      </c>
      <c r="M70" s="32">
        <f t="shared" ref="M70" si="53">SUM(M71:M73)</f>
        <v>0</v>
      </c>
      <c r="N70" s="32">
        <f t="shared" ref="N70" si="54">SUM(N71:N73)</f>
        <v>0</v>
      </c>
      <c r="O70" s="32">
        <f t="shared" ref="O70" si="55">SUM(O71:O73)</f>
        <v>0</v>
      </c>
      <c r="P70" s="32">
        <f t="shared" si="19"/>
        <v>0</v>
      </c>
    </row>
    <row r="71" spans="1:16" x14ac:dyDescent="0.25">
      <c r="A71" s="4" t="s">
        <v>62</v>
      </c>
      <c r="B71" s="38">
        <v>0</v>
      </c>
      <c r="C71" s="17">
        <v>0</v>
      </c>
      <c r="D71" s="30">
        <v>0</v>
      </c>
      <c r="E71" s="30">
        <v>0</v>
      </c>
      <c r="F71" s="15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3">
        <f t="shared" si="19"/>
        <v>0</v>
      </c>
    </row>
    <row r="72" spans="1:16" x14ac:dyDescent="0.25">
      <c r="A72" s="4" t="s">
        <v>63</v>
      </c>
      <c r="B72" s="38">
        <v>0</v>
      </c>
      <c r="C72" s="17">
        <v>0</v>
      </c>
      <c r="D72" s="30">
        <v>0</v>
      </c>
      <c r="E72" s="30">
        <v>0</v>
      </c>
      <c r="F72" s="15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3">
        <f t="shared" si="19"/>
        <v>0</v>
      </c>
    </row>
    <row r="73" spans="1:16" x14ac:dyDescent="0.25">
      <c r="A73" s="4" t="s">
        <v>64</v>
      </c>
      <c r="B73" s="38">
        <v>0</v>
      </c>
      <c r="C73" s="17">
        <v>0</v>
      </c>
      <c r="D73" s="30">
        <v>0</v>
      </c>
      <c r="E73" s="30">
        <v>0</v>
      </c>
      <c r="F73" s="15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3">
        <f t="shared" si="19"/>
        <v>0</v>
      </c>
    </row>
    <row r="74" spans="1:16" x14ac:dyDescent="0.25">
      <c r="A74" s="1" t="s">
        <v>67</v>
      </c>
      <c r="B74" s="36"/>
      <c r="C74" s="1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 x14ac:dyDescent="0.25">
      <c r="A75" s="3" t="s">
        <v>68</v>
      </c>
      <c r="B75" s="32">
        <f>SUM(B76:B77)</f>
        <v>0</v>
      </c>
      <c r="C75" s="31">
        <f>SUM(C76:C77)</f>
        <v>0</v>
      </c>
      <c r="D75" s="32">
        <f>SUM(D76:D77)</f>
        <v>0</v>
      </c>
      <c r="E75" s="32">
        <f t="shared" ref="E75:K75" si="56">SUM(E76:E77)</f>
        <v>0</v>
      </c>
      <c r="F75" s="32">
        <f t="shared" ref="F75" si="57">SUM(F76:F77)</f>
        <v>0</v>
      </c>
      <c r="G75" s="32">
        <f t="shared" ref="G75" si="58">SUM(G76:G77)</f>
        <v>0</v>
      </c>
      <c r="H75" s="32">
        <f t="shared" ref="H75" si="59">SUM(H76:H77)</f>
        <v>0</v>
      </c>
      <c r="I75" s="32">
        <f t="shared" si="56"/>
        <v>0</v>
      </c>
      <c r="J75" s="32">
        <f t="shared" si="56"/>
        <v>0</v>
      </c>
      <c r="K75" s="32">
        <f t="shared" si="56"/>
        <v>0</v>
      </c>
      <c r="L75" s="32">
        <f t="shared" ref="L75" si="60">SUM(L76:L77)</f>
        <v>0</v>
      </c>
      <c r="M75" s="32">
        <f t="shared" ref="M75" si="61">SUM(M76:M77)</f>
        <v>0</v>
      </c>
      <c r="N75" s="32">
        <f t="shared" ref="N75" si="62">SUM(N76:N77)</f>
        <v>0</v>
      </c>
      <c r="O75" s="32">
        <f t="shared" ref="O75" si="63">SUM(O76:O77)</f>
        <v>0</v>
      </c>
      <c r="P75" s="32">
        <f t="shared" ref="P75:P82" si="64">SUM(D75:O75)</f>
        <v>0</v>
      </c>
    </row>
    <row r="76" spans="1:16" x14ac:dyDescent="0.25">
      <c r="A76" s="4" t="s">
        <v>69</v>
      </c>
      <c r="B76" s="38">
        <v>0</v>
      </c>
      <c r="C76" s="17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3">
        <f t="shared" si="64"/>
        <v>0</v>
      </c>
    </row>
    <row r="77" spans="1:16" x14ac:dyDescent="0.25">
      <c r="A77" s="4" t="s">
        <v>70</v>
      </c>
      <c r="B77" s="38">
        <v>0</v>
      </c>
      <c r="C77" s="17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3">
        <f t="shared" si="64"/>
        <v>0</v>
      </c>
    </row>
    <row r="78" spans="1:16" x14ac:dyDescent="0.25">
      <c r="A78" s="3" t="s">
        <v>71</v>
      </c>
      <c r="B78" s="32">
        <f>SUM(B79:B80)</f>
        <v>0</v>
      </c>
      <c r="C78" s="31">
        <f>SUM(C79:C80)</f>
        <v>0</v>
      </c>
      <c r="D78" s="32">
        <f>SUM(D79:D80)</f>
        <v>0</v>
      </c>
      <c r="E78" s="32">
        <f t="shared" ref="E78:K78" si="65">SUM(E79:E80)</f>
        <v>0</v>
      </c>
      <c r="F78" s="32">
        <f t="shared" ref="F78" si="66">SUM(F79:F80)</f>
        <v>0</v>
      </c>
      <c r="G78" s="32">
        <f t="shared" ref="G78" si="67">SUM(G79:G80)</f>
        <v>0</v>
      </c>
      <c r="H78" s="32">
        <f t="shared" ref="H78" si="68">SUM(H79:H80)</f>
        <v>0</v>
      </c>
      <c r="I78" s="32">
        <f t="shared" si="65"/>
        <v>0</v>
      </c>
      <c r="J78" s="32">
        <f t="shared" si="65"/>
        <v>0</v>
      </c>
      <c r="K78" s="32">
        <f t="shared" si="65"/>
        <v>0</v>
      </c>
      <c r="L78" s="32">
        <f t="shared" ref="L78" si="69">SUM(L79:L80)</f>
        <v>0</v>
      </c>
      <c r="M78" s="32">
        <f t="shared" ref="M78" si="70">SUM(M79:M80)</f>
        <v>0</v>
      </c>
      <c r="N78" s="32">
        <f t="shared" ref="N78" si="71">SUM(N79:N80)</f>
        <v>0</v>
      </c>
      <c r="O78" s="32">
        <f t="shared" ref="O78" si="72">SUM(O79:O80)</f>
        <v>0</v>
      </c>
      <c r="P78" s="32">
        <f t="shared" si="64"/>
        <v>0</v>
      </c>
    </row>
    <row r="79" spans="1:16" x14ac:dyDescent="0.25">
      <c r="A79" s="4" t="s">
        <v>72</v>
      </c>
      <c r="B79" s="38">
        <v>0</v>
      </c>
      <c r="C79" s="17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3">
        <f t="shared" si="64"/>
        <v>0</v>
      </c>
    </row>
    <row r="80" spans="1:16" x14ac:dyDescent="0.25">
      <c r="A80" s="4" t="s">
        <v>73</v>
      </c>
      <c r="B80" s="38">
        <v>0</v>
      </c>
      <c r="C80" s="17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3">
        <f t="shared" si="64"/>
        <v>0</v>
      </c>
    </row>
    <row r="81" spans="1:16" x14ac:dyDescent="0.25">
      <c r="A81" s="3" t="s">
        <v>74</v>
      </c>
      <c r="B81" s="32">
        <f>SUM(B82:B82)</f>
        <v>0</v>
      </c>
      <c r="C81" s="31">
        <f>SUM(C82:C82)</f>
        <v>0</v>
      </c>
      <c r="D81" s="32">
        <f>SUM(D82:D82)</f>
        <v>0</v>
      </c>
      <c r="E81" s="32">
        <f t="shared" ref="E81:K81" si="73">SUM(E82:E82)</f>
        <v>0</v>
      </c>
      <c r="F81" s="32">
        <f t="shared" ref="F81" si="74">SUM(F82:F82)</f>
        <v>0</v>
      </c>
      <c r="G81" s="32">
        <f t="shared" ref="G81" si="75">SUM(G82:G82)</f>
        <v>0</v>
      </c>
      <c r="H81" s="32">
        <f t="shared" ref="H81" si="76">SUM(H82:H82)</f>
        <v>0</v>
      </c>
      <c r="I81" s="32">
        <f t="shared" si="73"/>
        <v>0</v>
      </c>
      <c r="J81" s="32">
        <f t="shared" si="73"/>
        <v>0</v>
      </c>
      <c r="K81" s="32">
        <f t="shared" si="73"/>
        <v>0</v>
      </c>
      <c r="L81" s="32">
        <f t="shared" ref="L81" si="77">SUM(L82:L82)</f>
        <v>0</v>
      </c>
      <c r="M81" s="32">
        <f t="shared" ref="M81" si="78">SUM(M82:M82)</f>
        <v>0</v>
      </c>
      <c r="N81" s="32">
        <f t="shared" ref="N81" si="79">SUM(N82:N82)</f>
        <v>0</v>
      </c>
      <c r="O81" s="32">
        <f t="shared" ref="O81" si="80">SUM(O82:O82)</f>
        <v>0</v>
      </c>
      <c r="P81" s="32">
        <f t="shared" si="64"/>
        <v>0</v>
      </c>
    </row>
    <row r="82" spans="1:16" x14ac:dyDescent="0.25">
      <c r="A82" s="4" t="s">
        <v>75</v>
      </c>
      <c r="B82" s="38">
        <v>0</v>
      </c>
      <c r="C82" s="17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3">
        <f t="shared" si="64"/>
        <v>0</v>
      </c>
    </row>
    <row r="83" spans="1:16" s="19" customFormat="1" x14ac:dyDescent="0.25">
      <c r="A83" s="23" t="s">
        <v>65</v>
      </c>
      <c r="B83" s="24">
        <f>B10+B16+B26+B36+B45+B52+B62+B67+B70+B75+B78+B81</f>
        <v>451046126</v>
      </c>
      <c r="C83" s="24">
        <f>C10+C16+C26+C36+C45+C52+C62+C67+C70+C75+C78+C81</f>
        <v>441546126</v>
      </c>
      <c r="D83" s="37">
        <f>D10+D16+D26+D36+D45+D52+D62+D67+D70+D75+D78+D81</f>
        <v>12344269.91</v>
      </c>
      <c r="E83" s="37">
        <f t="shared" ref="E83:P83" si="81">E10+E16+E26+E36+E45+E52+E62+E67+E70+E75+E78+E81</f>
        <v>32301647.189999998</v>
      </c>
      <c r="F83" s="37">
        <f t="shared" si="81"/>
        <v>26192624.740199998</v>
      </c>
      <c r="G83" s="37">
        <f t="shared" si="81"/>
        <v>26270580.099999998</v>
      </c>
      <c r="H83" s="37">
        <f t="shared" si="81"/>
        <v>40762611.080000006</v>
      </c>
      <c r="I83" s="37">
        <f t="shared" si="81"/>
        <v>0</v>
      </c>
      <c r="J83" s="37">
        <f t="shared" si="81"/>
        <v>0</v>
      </c>
      <c r="K83" s="37">
        <f t="shared" si="81"/>
        <v>0</v>
      </c>
      <c r="L83" s="37">
        <f t="shared" si="81"/>
        <v>0</v>
      </c>
      <c r="M83" s="37">
        <f t="shared" si="81"/>
        <v>0</v>
      </c>
      <c r="N83" s="37">
        <f t="shared" si="81"/>
        <v>0</v>
      </c>
      <c r="O83" s="37">
        <f t="shared" si="81"/>
        <v>0</v>
      </c>
      <c r="P83" s="37">
        <f t="shared" si="81"/>
        <v>137871733.02020001</v>
      </c>
    </row>
    <row r="85" spans="1:16" x14ac:dyDescent="0.25">
      <c r="C85" s="14"/>
    </row>
    <row r="86" spans="1:16" ht="15.75" x14ac:dyDescent="0.25">
      <c r="A86" s="28"/>
    </row>
    <row r="87" spans="1:16" ht="15.75" x14ac:dyDescent="0.25">
      <c r="A87" s="27"/>
      <c r="N87" s="14"/>
    </row>
    <row r="91" spans="1:16" x14ac:dyDescent="0.25">
      <c r="A91" s="18" t="s">
        <v>100</v>
      </c>
    </row>
    <row r="92" spans="1:16" x14ac:dyDescent="0.25">
      <c r="A92" s="18" t="s">
        <v>101</v>
      </c>
    </row>
    <row r="93" spans="1:16" x14ac:dyDescent="0.25">
      <c r="A93" s="18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2992" right="0.15748031496062992" top="0.23622047244094491" bottom="0.35433070866141736" header="0.15748031496062992" footer="0.15748031496062992"/>
  <pageSetup paperSize="5" scale="50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1:N87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1" sqref="C11"/>
    </sheetView>
  </sheetViews>
  <sheetFormatPr baseColWidth="10" defaultColWidth="11.42578125" defaultRowHeight="15" x14ac:dyDescent="0.25"/>
  <cols>
    <col min="1" max="1" width="93.7109375" bestFit="1" customWidth="1"/>
    <col min="2" max="5" width="15.5703125" bestFit="1" customWidth="1"/>
    <col min="6" max="8" width="15.7109375" bestFit="1" customWidth="1"/>
    <col min="9" max="9" width="15.5703125" bestFit="1" customWidth="1"/>
    <col min="10" max="10" width="17.28515625" customWidth="1"/>
    <col min="11" max="12" width="15.5703125" bestFit="1" customWidth="1"/>
    <col min="13" max="14" width="16.7109375" bestFit="1" customWidth="1"/>
  </cols>
  <sheetData>
    <row r="1" spans="1:14" ht="28.5" customHeight="1" x14ac:dyDescent="0.25">
      <c r="A1" s="49" t="s">
        <v>96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21" customHeight="1" x14ac:dyDescent="0.25">
      <c r="A2" s="51" t="s">
        <v>97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5.75" x14ac:dyDescent="0.25">
      <c r="A3" s="53">
        <v>2022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5.75" customHeight="1" x14ac:dyDescent="0.25">
      <c r="A4" s="55" t="s">
        <v>98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ht="15.75" customHeight="1" x14ac:dyDescent="0.25">
      <c r="A5" s="57" t="s">
        <v>76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7" spans="1:14" s="19" customFormat="1" ht="23.25" customHeight="1" x14ac:dyDescent="0.25">
      <c r="A7" s="20" t="s">
        <v>66</v>
      </c>
      <c r="B7" s="21" t="s">
        <v>78</v>
      </c>
      <c r="C7" s="21" t="s">
        <v>79</v>
      </c>
      <c r="D7" s="21" t="s">
        <v>80</v>
      </c>
      <c r="E7" s="21" t="s">
        <v>81</v>
      </c>
      <c r="F7" s="22" t="s">
        <v>82</v>
      </c>
      <c r="G7" s="21" t="s">
        <v>83</v>
      </c>
      <c r="H7" s="22" t="s">
        <v>84</v>
      </c>
      <c r="I7" s="21" t="s">
        <v>85</v>
      </c>
      <c r="J7" s="21" t="s">
        <v>86</v>
      </c>
      <c r="K7" s="21" t="s">
        <v>87</v>
      </c>
      <c r="L7" s="21" t="s">
        <v>88</v>
      </c>
      <c r="M7" s="22" t="s">
        <v>89</v>
      </c>
      <c r="N7" s="21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32">
        <f>SUM(B10:B14)</f>
        <v>9197197.9000000004</v>
      </c>
      <c r="C9" s="32">
        <f>SUM(C10:C14)</f>
        <v>27350837.859999999</v>
      </c>
      <c r="D9" s="32">
        <f>SUM(D10:D14)</f>
        <v>21439507.289999999</v>
      </c>
      <c r="E9" s="32">
        <f>SUM(E10:E14)</f>
        <v>20367739.509999998</v>
      </c>
      <c r="F9" s="32">
        <f>SUM(F10:F14)</f>
        <v>18711631.09</v>
      </c>
      <c r="G9" s="32">
        <f t="shared" ref="G9:H9" si="0">SUM(G10:G14)</f>
        <v>0</v>
      </c>
      <c r="H9" s="32">
        <f t="shared" si="0"/>
        <v>0</v>
      </c>
      <c r="I9" s="32">
        <f>SUM(I10:I14)</f>
        <v>0</v>
      </c>
      <c r="J9" s="32">
        <f>SUM(J10:J14)</f>
        <v>0</v>
      </c>
      <c r="K9" s="32">
        <f>SUM(K10:K14)</f>
        <v>0</v>
      </c>
      <c r="L9" s="32">
        <f>SUM(L10:L14)</f>
        <v>0</v>
      </c>
      <c r="M9" s="32">
        <f>SUM(M10:M14)</f>
        <v>0</v>
      </c>
      <c r="N9" s="32">
        <f t="shared" ref="N9:N40" si="1">SUM(B9:M9)</f>
        <v>97066913.650000006</v>
      </c>
    </row>
    <row r="10" spans="1:14" x14ac:dyDescent="0.25">
      <c r="A10" s="4" t="s">
        <v>2</v>
      </c>
      <c r="B10" s="11">
        <v>7291165</v>
      </c>
      <c r="C10" s="11">
        <v>23090555</v>
      </c>
      <c r="D10" s="40">
        <v>18288382.699999999</v>
      </c>
      <c r="E10" s="41">
        <v>15725268.719999999</v>
      </c>
      <c r="F10" s="41">
        <v>15570445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3">
        <f t="shared" si="1"/>
        <v>79965816.420000002</v>
      </c>
    </row>
    <row r="11" spans="1:14" x14ac:dyDescent="0.25">
      <c r="A11" s="4" t="s">
        <v>3</v>
      </c>
      <c r="B11" s="11">
        <v>806000</v>
      </c>
      <c r="C11" s="11">
        <v>806000</v>
      </c>
      <c r="D11" s="41">
        <v>806000</v>
      </c>
      <c r="E11" s="41">
        <v>2316000</v>
      </c>
      <c r="F11" s="41">
        <v>806000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3">
        <f t="shared" si="1"/>
        <v>5540000</v>
      </c>
    </row>
    <row r="12" spans="1:14" x14ac:dyDescent="0.25">
      <c r="A12" s="4" t="s">
        <v>4</v>
      </c>
      <c r="B12" s="34">
        <v>0</v>
      </c>
      <c r="C12" s="34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4">
        <v>0</v>
      </c>
      <c r="L12" s="34">
        <v>0</v>
      </c>
      <c r="M12" s="30">
        <v>0</v>
      </c>
      <c r="N12" s="33">
        <f t="shared" si="1"/>
        <v>0</v>
      </c>
    </row>
    <row r="13" spans="1:14" x14ac:dyDescent="0.25">
      <c r="A13" s="4" t="s">
        <v>5</v>
      </c>
      <c r="B13" s="34">
        <v>0</v>
      </c>
      <c r="C13" s="34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4">
        <v>0</v>
      </c>
      <c r="L13" s="30">
        <v>0</v>
      </c>
      <c r="M13" s="30">
        <v>0</v>
      </c>
      <c r="N13" s="33">
        <f t="shared" si="1"/>
        <v>0</v>
      </c>
    </row>
    <row r="14" spans="1:14" x14ac:dyDescent="0.25">
      <c r="A14" s="4" t="s">
        <v>6</v>
      </c>
      <c r="B14" s="11">
        <v>1100032.9000000001</v>
      </c>
      <c r="C14" s="11">
        <v>3454282.8600000003</v>
      </c>
      <c r="D14" s="11">
        <v>2345124.5900000003</v>
      </c>
      <c r="E14" s="41">
        <v>2326470.7900000005</v>
      </c>
      <c r="F14" s="41">
        <v>2335186.0900000003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3">
        <f t="shared" si="1"/>
        <v>11561097.230000002</v>
      </c>
    </row>
    <row r="15" spans="1:14" x14ac:dyDescent="0.25">
      <c r="A15" s="3" t="s">
        <v>7</v>
      </c>
      <c r="B15" s="32">
        <f>SUM(B16:B24)</f>
        <v>2747072.01</v>
      </c>
      <c r="C15" s="32">
        <f>SUM(C16:C24)</f>
        <v>4150809.33</v>
      </c>
      <c r="D15" s="32">
        <f>SUM(D16:D24)</f>
        <v>2628192.7999999998</v>
      </c>
      <c r="E15" s="32">
        <f>SUM(E16:E24)</f>
        <v>4869200.5900000008</v>
      </c>
      <c r="F15" s="32">
        <f>SUM(F16:F24)</f>
        <v>18988532.420000002</v>
      </c>
      <c r="G15" s="32">
        <f t="shared" ref="G15:H15" si="2">SUM(G16:G24)</f>
        <v>0</v>
      </c>
      <c r="H15" s="32">
        <f t="shared" si="2"/>
        <v>0</v>
      </c>
      <c r="I15" s="32">
        <f>SUM(I16:I24)</f>
        <v>0</v>
      </c>
      <c r="J15" s="32">
        <f>SUM(J16:J24)</f>
        <v>0</v>
      </c>
      <c r="K15" s="35">
        <f>SUM(K16:K24)</f>
        <v>0</v>
      </c>
      <c r="L15" s="32">
        <f>SUM(L16:L24)</f>
        <v>0</v>
      </c>
      <c r="M15" s="32">
        <f>SUM(M16:M24)</f>
        <v>0</v>
      </c>
      <c r="N15" s="32">
        <f t="shared" si="1"/>
        <v>33383807.150000002</v>
      </c>
    </row>
    <row r="16" spans="1:14" x14ac:dyDescent="0.25">
      <c r="A16" s="4" t="s">
        <v>8</v>
      </c>
      <c r="B16" s="11">
        <v>2747072.01</v>
      </c>
      <c r="C16" s="11">
        <v>2130501.86</v>
      </c>
      <c r="D16" s="11">
        <v>3126421.79</v>
      </c>
      <c r="E16" s="41">
        <v>3342459.8800000004</v>
      </c>
      <c r="F16" s="41">
        <v>3618915.34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33">
        <f t="shared" si="1"/>
        <v>14965370.879999999</v>
      </c>
    </row>
    <row r="17" spans="1:14" x14ac:dyDescent="0.25">
      <c r="A17" s="4" t="s">
        <v>9</v>
      </c>
      <c r="B17" s="30">
        <v>0</v>
      </c>
      <c r="C17" s="34">
        <v>0</v>
      </c>
      <c r="D17" s="11">
        <v>109863.9</v>
      </c>
      <c r="E17" s="13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33">
        <f t="shared" si="1"/>
        <v>109863.9</v>
      </c>
    </row>
    <row r="18" spans="1:14" x14ac:dyDescent="0.25">
      <c r="A18" s="4" t="s">
        <v>10</v>
      </c>
      <c r="B18" s="30">
        <v>0</v>
      </c>
      <c r="C18" s="34">
        <v>0</v>
      </c>
      <c r="D18" s="11">
        <v>0</v>
      </c>
      <c r="E18" s="30">
        <v>0</v>
      </c>
      <c r="F18" s="41">
        <v>4000000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33">
        <f t="shared" si="1"/>
        <v>4000000</v>
      </c>
    </row>
    <row r="19" spans="1:14" x14ac:dyDescent="0.25">
      <c r="A19" s="4" t="s">
        <v>11</v>
      </c>
      <c r="B19" s="30">
        <v>0</v>
      </c>
      <c r="C19" s="34">
        <v>0</v>
      </c>
      <c r="D19" s="29">
        <v>14600</v>
      </c>
      <c r="E19" s="30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33">
        <f t="shared" si="1"/>
        <v>14600</v>
      </c>
    </row>
    <row r="20" spans="1:14" x14ac:dyDescent="0.25">
      <c r="A20" s="4" t="s">
        <v>12</v>
      </c>
      <c r="B20" s="30">
        <v>0</v>
      </c>
      <c r="C20" s="11">
        <v>1530498.48</v>
      </c>
      <c r="D20" s="42">
        <v>-1222990.48</v>
      </c>
      <c r="E20" s="13">
        <v>0</v>
      </c>
      <c r="F20" s="41">
        <v>11283955.119999999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33">
        <f t="shared" si="1"/>
        <v>11591463.119999999</v>
      </c>
    </row>
    <row r="21" spans="1:14" x14ac:dyDescent="0.25">
      <c r="A21" s="4" t="s">
        <v>13</v>
      </c>
      <c r="B21" s="30">
        <v>0</v>
      </c>
      <c r="C21" s="11">
        <v>421608.99</v>
      </c>
      <c r="D21" s="11">
        <v>0</v>
      </c>
      <c r="E21" s="43">
        <v>456725.24</v>
      </c>
      <c r="F21" s="43">
        <v>254031.96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33">
        <f t="shared" si="1"/>
        <v>1132366.19</v>
      </c>
    </row>
    <row r="22" spans="1:14" x14ac:dyDescent="0.25">
      <c r="A22" s="4" t="s">
        <v>14</v>
      </c>
      <c r="B22" s="30">
        <v>0</v>
      </c>
      <c r="C22" s="34">
        <v>0</v>
      </c>
      <c r="D22" s="11">
        <v>214857.55</v>
      </c>
      <c r="E22" s="41">
        <v>8260</v>
      </c>
      <c r="F22" s="41">
        <v>4130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33">
        <f t="shared" si="1"/>
        <v>227247.55</v>
      </c>
    </row>
    <row r="23" spans="1:14" x14ac:dyDescent="0.25">
      <c r="A23" s="4" t="s">
        <v>15</v>
      </c>
      <c r="B23" s="30">
        <v>0</v>
      </c>
      <c r="C23" s="11">
        <v>68200</v>
      </c>
      <c r="D23" s="11">
        <v>385440.04000000004</v>
      </c>
      <c r="E23" s="43">
        <v>424372.57</v>
      </c>
      <c r="F23" s="45">
        <v>-172500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33">
        <f t="shared" si="1"/>
        <v>705512.6100000001</v>
      </c>
    </row>
    <row r="24" spans="1:14" x14ac:dyDescent="0.25">
      <c r="A24" s="4" t="s">
        <v>16</v>
      </c>
      <c r="B24" s="30">
        <v>0</v>
      </c>
      <c r="C24" s="34">
        <v>0</v>
      </c>
      <c r="D24" s="15">
        <v>0</v>
      </c>
      <c r="E24" s="41">
        <v>637382.9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33">
        <f t="shared" si="1"/>
        <v>637382.9</v>
      </c>
    </row>
    <row r="25" spans="1:14" x14ac:dyDescent="0.25">
      <c r="A25" s="3" t="s">
        <v>17</v>
      </c>
      <c r="B25" s="32">
        <f>SUM(B26:B34)</f>
        <v>400000</v>
      </c>
      <c r="C25" s="32">
        <f>SUM(C26:C34)</f>
        <v>800000</v>
      </c>
      <c r="D25" s="32">
        <f>SUM(D26:D34)</f>
        <v>2124924.6502</v>
      </c>
      <c r="E25" s="32">
        <f t="shared" ref="E25:M25" si="3">SUM(E26:E34)</f>
        <v>1033640</v>
      </c>
      <c r="F25" s="32">
        <f t="shared" si="3"/>
        <v>400000</v>
      </c>
      <c r="G25" s="32">
        <f t="shared" si="3"/>
        <v>0</v>
      </c>
      <c r="H25" s="32">
        <f t="shared" si="3"/>
        <v>0</v>
      </c>
      <c r="I25" s="32">
        <f>SUM(I26:I34)</f>
        <v>0</v>
      </c>
      <c r="J25" s="32">
        <f t="shared" si="3"/>
        <v>0</v>
      </c>
      <c r="K25" s="35">
        <f>SUM(K26:K34)</f>
        <v>0</v>
      </c>
      <c r="L25" s="32">
        <f>SUM(L26:L34)</f>
        <v>0</v>
      </c>
      <c r="M25" s="32">
        <f t="shared" si="3"/>
        <v>0</v>
      </c>
      <c r="N25" s="32">
        <f t="shared" si="1"/>
        <v>4758564.6502</v>
      </c>
    </row>
    <row r="26" spans="1:14" x14ac:dyDescent="0.25">
      <c r="A26" s="4" t="s">
        <v>18</v>
      </c>
      <c r="B26" s="30">
        <v>0</v>
      </c>
      <c r="C26" s="34">
        <v>0</v>
      </c>
      <c r="D26" s="11">
        <v>101219.73999999999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3">
        <f t="shared" si="1"/>
        <v>101219.73999999999</v>
      </c>
    </row>
    <row r="27" spans="1:14" x14ac:dyDescent="0.25">
      <c r="A27" s="4" t="s">
        <v>19</v>
      </c>
      <c r="B27" s="30">
        <v>0</v>
      </c>
      <c r="C27" s="34">
        <v>0</v>
      </c>
      <c r="D27" s="11">
        <v>300310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3">
        <f t="shared" si="1"/>
        <v>300310</v>
      </c>
    </row>
    <row r="28" spans="1:14" x14ac:dyDescent="0.25">
      <c r="A28" s="4" t="s">
        <v>20</v>
      </c>
      <c r="B28" s="30">
        <v>0</v>
      </c>
      <c r="C28" s="34">
        <v>0</v>
      </c>
      <c r="D28" s="11">
        <v>637672</v>
      </c>
      <c r="E28" s="41">
        <v>233640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3">
        <f t="shared" si="1"/>
        <v>871312</v>
      </c>
    </row>
    <row r="29" spans="1:14" x14ac:dyDescent="0.25">
      <c r="A29" s="4" t="s">
        <v>21</v>
      </c>
      <c r="B29" s="30">
        <v>0</v>
      </c>
      <c r="C29" s="34">
        <v>0</v>
      </c>
      <c r="D29" s="15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3">
        <f t="shared" si="1"/>
        <v>0</v>
      </c>
    </row>
    <row r="30" spans="1:14" x14ac:dyDescent="0.25">
      <c r="A30" s="4" t="s">
        <v>22</v>
      </c>
      <c r="B30" s="30">
        <v>0</v>
      </c>
      <c r="C30" s="34">
        <v>0</v>
      </c>
      <c r="D30" s="11">
        <v>302059.98719999997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3">
        <f t="shared" si="1"/>
        <v>302059.98719999997</v>
      </c>
    </row>
    <row r="31" spans="1:14" x14ac:dyDescent="0.25">
      <c r="A31" s="4" t="s">
        <v>23</v>
      </c>
      <c r="B31" s="30">
        <v>0</v>
      </c>
      <c r="C31" s="34">
        <v>0</v>
      </c>
      <c r="D31" s="29">
        <v>95338.1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3">
        <f t="shared" si="1"/>
        <v>95338.1</v>
      </c>
    </row>
    <row r="32" spans="1:14" x14ac:dyDescent="0.25">
      <c r="A32" s="4" t="s">
        <v>24</v>
      </c>
      <c r="B32" s="11">
        <v>400000</v>
      </c>
      <c r="C32" s="11">
        <v>800000</v>
      </c>
      <c r="D32" s="15">
        <v>0</v>
      </c>
      <c r="E32" s="41">
        <v>800000</v>
      </c>
      <c r="F32" s="41">
        <v>400000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3">
        <f t="shared" si="1"/>
        <v>2400000</v>
      </c>
    </row>
    <row r="33" spans="1:14" x14ac:dyDescent="0.25">
      <c r="A33" s="4" t="s">
        <v>25</v>
      </c>
      <c r="B33" s="30">
        <v>0</v>
      </c>
      <c r="C33" s="30">
        <v>0</v>
      </c>
      <c r="D33" s="15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3">
        <f t="shared" si="1"/>
        <v>0</v>
      </c>
    </row>
    <row r="34" spans="1:14" x14ac:dyDescent="0.25">
      <c r="A34" s="4" t="s">
        <v>26</v>
      </c>
      <c r="B34" s="30">
        <v>0</v>
      </c>
      <c r="C34" s="30">
        <v>0</v>
      </c>
      <c r="D34" s="11">
        <v>688324.82299999997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3">
        <f t="shared" si="1"/>
        <v>688324.82299999997</v>
      </c>
    </row>
    <row r="35" spans="1:14" x14ac:dyDescent="0.25">
      <c r="A35" s="3" t="s">
        <v>27</v>
      </c>
      <c r="B35" s="32">
        <f>SUM(B36:B43)</f>
        <v>0</v>
      </c>
      <c r="C35" s="32">
        <f t="shared" ref="C35:M35" si="4">SUM(C36:C43)</f>
        <v>0</v>
      </c>
      <c r="D35" s="32">
        <f t="shared" ref="D35" si="5">SUM(D36:D43)</f>
        <v>0</v>
      </c>
      <c r="E35" s="32">
        <f t="shared" si="4"/>
        <v>0</v>
      </c>
      <c r="F35" s="32">
        <f t="shared" si="4"/>
        <v>0</v>
      </c>
      <c r="G35" s="32">
        <f t="shared" si="4"/>
        <v>0</v>
      </c>
      <c r="H35" s="32">
        <f t="shared" si="4"/>
        <v>0</v>
      </c>
      <c r="I35" s="32">
        <f>SUM(I36:I43)</f>
        <v>0</v>
      </c>
      <c r="J35" s="32">
        <f t="shared" si="4"/>
        <v>0</v>
      </c>
      <c r="K35" s="35">
        <f t="shared" si="4"/>
        <v>0</v>
      </c>
      <c r="L35" s="32">
        <f t="shared" si="4"/>
        <v>0</v>
      </c>
      <c r="M35" s="32">
        <f t="shared" si="4"/>
        <v>0</v>
      </c>
      <c r="N35" s="32">
        <f t="shared" si="1"/>
        <v>0</v>
      </c>
    </row>
    <row r="36" spans="1:14" x14ac:dyDescent="0.25">
      <c r="A36" s="4" t="s">
        <v>28</v>
      </c>
      <c r="B36" s="30">
        <v>0</v>
      </c>
      <c r="C36" s="30">
        <v>0</v>
      </c>
      <c r="D36" s="15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3">
        <f t="shared" si="1"/>
        <v>0</v>
      </c>
    </row>
    <row r="37" spans="1:14" x14ac:dyDescent="0.25">
      <c r="A37" s="4" t="s">
        <v>29</v>
      </c>
      <c r="B37" s="30">
        <v>0</v>
      </c>
      <c r="C37" s="30">
        <v>0</v>
      </c>
      <c r="D37" s="15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3">
        <f t="shared" si="1"/>
        <v>0</v>
      </c>
    </row>
    <row r="38" spans="1:14" x14ac:dyDescent="0.25">
      <c r="A38" s="4" t="s">
        <v>30</v>
      </c>
      <c r="B38" s="30">
        <v>0</v>
      </c>
      <c r="C38" s="30">
        <v>0</v>
      </c>
      <c r="D38" s="15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3">
        <f t="shared" si="1"/>
        <v>0</v>
      </c>
    </row>
    <row r="39" spans="1:14" x14ac:dyDescent="0.25">
      <c r="A39" s="4" t="s">
        <v>31</v>
      </c>
      <c r="B39" s="30">
        <v>0</v>
      </c>
      <c r="C39" s="30">
        <v>0</v>
      </c>
      <c r="D39" s="15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3">
        <f t="shared" si="1"/>
        <v>0</v>
      </c>
    </row>
    <row r="40" spans="1:14" x14ac:dyDescent="0.25">
      <c r="A40" s="4" t="s">
        <v>32</v>
      </c>
      <c r="B40" s="30">
        <v>0</v>
      </c>
      <c r="C40" s="30">
        <v>0</v>
      </c>
      <c r="D40" s="15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3">
        <f t="shared" si="1"/>
        <v>0</v>
      </c>
    </row>
    <row r="41" spans="1:14" x14ac:dyDescent="0.25">
      <c r="A41" s="4" t="s">
        <v>33</v>
      </c>
      <c r="B41" s="30">
        <v>0</v>
      </c>
      <c r="C41" s="30">
        <v>0</v>
      </c>
      <c r="D41" s="15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3">
        <f t="shared" ref="N41:N72" si="6">SUM(B41:M41)</f>
        <v>0</v>
      </c>
    </row>
    <row r="42" spans="1:14" x14ac:dyDescent="0.25">
      <c r="A42" s="4" t="s">
        <v>34</v>
      </c>
      <c r="B42" s="30">
        <v>0</v>
      </c>
      <c r="C42" s="30">
        <v>0</v>
      </c>
      <c r="D42" s="15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3">
        <f t="shared" si="6"/>
        <v>0</v>
      </c>
    </row>
    <row r="43" spans="1:14" x14ac:dyDescent="0.25">
      <c r="A43" s="4" t="s">
        <v>35</v>
      </c>
      <c r="B43" s="30">
        <v>0</v>
      </c>
      <c r="C43" s="30">
        <v>0</v>
      </c>
      <c r="D43" s="15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3">
        <f t="shared" si="6"/>
        <v>0</v>
      </c>
    </row>
    <row r="44" spans="1:14" x14ac:dyDescent="0.25">
      <c r="A44" s="3" t="s">
        <v>36</v>
      </c>
      <c r="B44" s="32">
        <f>SUM(B45:B50)</f>
        <v>0</v>
      </c>
      <c r="C44" s="32">
        <f t="shared" ref="C44:E44" si="7">SUM(C45:C50)</f>
        <v>0</v>
      </c>
      <c r="D44" s="32">
        <f t="shared" ref="D44" si="8">SUM(D45:D50)</f>
        <v>0</v>
      </c>
      <c r="E44" s="32">
        <f t="shared" si="7"/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2">
        <f t="shared" si="6"/>
        <v>0</v>
      </c>
    </row>
    <row r="45" spans="1:14" x14ac:dyDescent="0.25">
      <c r="A45" s="4" t="s">
        <v>37</v>
      </c>
      <c r="B45" s="30">
        <v>0</v>
      </c>
      <c r="C45" s="30">
        <v>0</v>
      </c>
      <c r="D45" s="15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3">
        <f t="shared" si="6"/>
        <v>0</v>
      </c>
    </row>
    <row r="46" spans="1:14" x14ac:dyDescent="0.25">
      <c r="A46" s="4" t="s">
        <v>38</v>
      </c>
      <c r="B46" s="30">
        <v>0</v>
      </c>
      <c r="C46" s="30">
        <v>0</v>
      </c>
      <c r="D46" s="15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3">
        <f t="shared" si="6"/>
        <v>0</v>
      </c>
    </row>
    <row r="47" spans="1:14" x14ac:dyDescent="0.25">
      <c r="A47" s="4" t="s">
        <v>39</v>
      </c>
      <c r="B47" s="30">
        <v>0</v>
      </c>
      <c r="C47" s="30">
        <v>0</v>
      </c>
      <c r="D47" s="15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3">
        <f t="shared" si="6"/>
        <v>0</v>
      </c>
    </row>
    <row r="48" spans="1:14" x14ac:dyDescent="0.25">
      <c r="A48" s="4" t="s">
        <v>40</v>
      </c>
      <c r="B48" s="30">
        <v>0</v>
      </c>
      <c r="C48" s="30">
        <v>0</v>
      </c>
      <c r="D48" s="15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3">
        <f t="shared" si="6"/>
        <v>0</v>
      </c>
    </row>
    <row r="49" spans="1:14" x14ac:dyDescent="0.25">
      <c r="A49" s="4" t="s">
        <v>41</v>
      </c>
      <c r="B49" s="30">
        <v>0</v>
      </c>
      <c r="C49" s="30">
        <v>0</v>
      </c>
      <c r="D49" s="15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3">
        <f t="shared" si="6"/>
        <v>0</v>
      </c>
    </row>
    <row r="50" spans="1:14" x14ac:dyDescent="0.25">
      <c r="A50" s="4" t="s">
        <v>42</v>
      </c>
      <c r="B50" s="30">
        <v>0</v>
      </c>
      <c r="C50" s="30">
        <v>0</v>
      </c>
      <c r="D50" s="15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3">
        <f t="shared" si="6"/>
        <v>0</v>
      </c>
    </row>
    <row r="51" spans="1:14" x14ac:dyDescent="0.25">
      <c r="A51" s="3" t="s">
        <v>43</v>
      </c>
      <c r="B51" s="32">
        <f>SUM(B52:B60)</f>
        <v>0</v>
      </c>
      <c r="C51" s="32">
        <f t="shared" ref="C51:M51" si="9">SUM(C52:C60)</f>
        <v>0</v>
      </c>
      <c r="D51" s="32">
        <f t="shared" ref="D51" si="10">SUM(D52:D60)</f>
        <v>0</v>
      </c>
      <c r="E51" s="32">
        <f t="shared" si="9"/>
        <v>0</v>
      </c>
      <c r="F51" s="32">
        <f>SUM(F52:F60)</f>
        <v>2662447.5700000003</v>
      </c>
      <c r="G51" s="32">
        <f t="shared" si="9"/>
        <v>0</v>
      </c>
      <c r="H51" s="32">
        <f t="shared" si="9"/>
        <v>0</v>
      </c>
      <c r="I51" s="32">
        <f>SUM(I52:I60)</f>
        <v>0</v>
      </c>
      <c r="J51" s="32">
        <f t="shared" si="9"/>
        <v>0</v>
      </c>
      <c r="K51" s="35">
        <f>SUM(K52:K60)</f>
        <v>0</v>
      </c>
      <c r="L51" s="32">
        <f>SUM(L52:L60)</f>
        <v>0</v>
      </c>
      <c r="M51" s="32">
        <f t="shared" si="9"/>
        <v>0</v>
      </c>
      <c r="N51" s="32">
        <f t="shared" si="6"/>
        <v>2662447.5700000003</v>
      </c>
    </row>
    <row r="52" spans="1:14" x14ac:dyDescent="0.25">
      <c r="A52" s="4" t="s">
        <v>44</v>
      </c>
      <c r="B52" s="30">
        <v>0</v>
      </c>
      <c r="C52" s="30">
        <v>0</v>
      </c>
      <c r="D52" s="15">
        <v>0</v>
      </c>
      <c r="E52" s="30">
        <v>0</v>
      </c>
      <c r="F52" s="41">
        <v>2662447.5700000003</v>
      </c>
      <c r="G52" s="30">
        <v>0</v>
      </c>
      <c r="H52" s="30">
        <v>0</v>
      </c>
      <c r="I52" s="11">
        <v>0</v>
      </c>
      <c r="J52" s="30">
        <v>0</v>
      </c>
      <c r="K52" s="11">
        <v>0</v>
      </c>
      <c r="L52" s="11">
        <v>0</v>
      </c>
      <c r="M52" s="11">
        <v>0</v>
      </c>
      <c r="N52" s="33">
        <f t="shared" si="6"/>
        <v>2662447.5700000003</v>
      </c>
    </row>
    <row r="53" spans="1:14" x14ac:dyDescent="0.25">
      <c r="A53" s="4" t="s">
        <v>45</v>
      </c>
      <c r="B53" s="30">
        <v>0</v>
      </c>
      <c r="C53" s="30">
        <v>0</v>
      </c>
      <c r="D53" s="15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4">
        <v>0</v>
      </c>
      <c r="L53" s="11">
        <v>0</v>
      </c>
      <c r="M53" s="11">
        <v>0</v>
      </c>
      <c r="N53" s="33">
        <f t="shared" si="6"/>
        <v>0</v>
      </c>
    </row>
    <row r="54" spans="1:14" x14ac:dyDescent="0.25">
      <c r="A54" s="4" t="s">
        <v>46</v>
      </c>
      <c r="B54" s="30">
        <v>0</v>
      </c>
      <c r="C54" s="30">
        <v>0</v>
      </c>
      <c r="D54" s="15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4">
        <v>0</v>
      </c>
      <c r="L54" s="11">
        <v>0</v>
      </c>
      <c r="M54" s="11">
        <v>0</v>
      </c>
      <c r="N54" s="33">
        <f t="shared" si="6"/>
        <v>0</v>
      </c>
    </row>
    <row r="55" spans="1:14" x14ac:dyDescent="0.25">
      <c r="A55" s="4" t="s">
        <v>47</v>
      </c>
      <c r="B55" s="30">
        <v>0</v>
      </c>
      <c r="C55" s="30">
        <v>0</v>
      </c>
      <c r="D55" s="15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11">
        <v>0</v>
      </c>
      <c r="M55" s="11">
        <v>0</v>
      </c>
      <c r="N55" s="33">
        <f t="shared" si="6"/>
        <v>0</v>
      </c>
    </row>
    <row r="56" spans="1:14" x14ac:dyDescent="0.25">
      <c r="A56" s="4" t="s">
        <v>48</v>
      </c>
      <c r="B56" s="30">
        <v>0</v>
      </c>
      <c r="C56" s="30">
        <v>0</v>
      </c>
      <c r="D56" s="15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11">
        <v>0</v>
      </c>
      <c r="M56" s="11">
        <v>0</v>
      </c>
      <c r="N56" s="33">
        <f t="shared" si="6"/>
        <v>0</v>
      </c>
    </row>
    <row r="57" spans="1:14" x14ac:dyDescent="0.25">
      <c r="A57" s="4" t="s">
        <v>49</v>
      </c>
      <c r="B57" s="30">
        <v>0</v>
      </c>
      <c r="C57" s="30">
        <v>0</v>
      </c>
      <c r="D57" s="15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3">
        <f t="shared" si="6"/>
        <v>0</v>
      </c>
    </row>
    <row r="58" spans="1:14" x14ac:dyDescent="0.25">
      <c r="A58" s="4" t="s">
        <v>50</v>
      </c>
      <c r="B58" s="30">
        <v>0</v>
      </c>
      <c r="C58" s="30">
        <v>0</v>
      </c>
      <c r="D58" s="15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3">
        <f t="shared" si="6"/>
        <v>0</v>
      </c>
    </row>
    <row r="59" spans="1:14" x14ac:dyDescent="0.25">
      <c r="A59" s="4" t="s">
        <v>51</v>
      </c>
      <c r="B59" s="30">
        <v>0</v>
      </c>
      <c r="C59" s="30">
        <v>0</v>
      </c>
      <c r="D59" s="15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3">
        <f t="shared" si="6"/>
        <v>0</v>
      </c>
    </row>
    <row r="60" spans="1:14" x14ac:dyDescent="0.25">
      <c r="A60" s="4" t="s">
        <v>52</v>
      </c>
      <c r="B60" s="30">
        <v>0</v>
      </c>
      <c r="C60" s="30">
        <v>0</v>
      </c>
      <c r="D60" s="15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3">
        <f t="shared" si="6"/>
        <v>0</v>
      </c>
    </row>
    <row r="61" spans="1:14" x14ac:dyDescent="0.25">
      <c r="A61" s="3" t="s">
        <v>53</v>
      </c>
      <c r="B61" s="32">
        <f>SUM(B62:B65)</f>
        <v>0</v>
      </c>
      <c r="C61" s="32">
        <f t="shared" ref="C61:M61" si="11">SUM(C62:C65)</f>
        <v>0</v>
      </c>
      <c r="D61" s="32">
        <f t="shared" ref="D61" si="12">SUM(D62:D65)</f>
        <v>0</v>
      </c>
      <c r="E61" s="32">
        <f t="shared" si="11"/>
        <v>0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6"/>
        <v>0</v>
      </c>
    </row>
    <row r="62" spans="1:14" x14ac:dyDescent="0.25">
      <c r="A62" s="4" t="s">
        <v>54</v>
      </c>
      <c r="B62" s="30">
        <v>0</v>
      </c>
      <c r="C62" s="30">
        <v>0</v>
      </c>
      <c r="D62" s="15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3">
        <f t="shared" si="6"/>
        <v>0</v>
      </c>
    </row>
    <row r="63" spans="1:14" x14ac:dyDescent="0.25">
      <c r="A63" s="4" t="s">
        <v>55</v>
      </c>
      <c r="B63" s="30">
        <v>0</v>
      </c>
      <c r="C63" s="30">
        <v>0</v>
      </c>
      <c r="D63" s="15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3">
        <f t="shared" si="6"/>
        <v>0</v>
      </c>
    </row>
    <row r="64" spans="1:14" x14ac:dyDescent="0.25">
      <c r="A64" s="4" t="s">
        <v>56</v>
      </c>
      <c r="B64" s="30">
        <v>0</v>
      </c>
      <c r="C64" s="30">
        <v>0</v>
      </c>
      <c r="D64" s="15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3">
        <f t="shared" si="6"/>
        <v>0</v>
      </c>
    </row>
    <row r="65" spans="1:14" x14ac:dyDescent="0.25">
      <c r="A65" s="4" t="s">
        <v>57</v>
      </c>
      <c r="B65" s="30">
        <v>0</v>
      </c>
      <c r="C65" s="30">
        <v>0</v>
      </c>
      <c r="D65" s="15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3">
        <f t="shared" si="6"/>
        <v>0</v>
      </c>
    </row>
    <row r="66" spans="1:14" x14ac:dyDescent="0.25">
      <c r="A66" s="3" t="s">
        <v>58</v>
      </c>
      <c r="B66" s="32">
        <f>SUM(B67:B68)</f>
        <v>0</v>
      </c>
      <c r="C66" s="32">
        <f t="shared" ref="C66:M66" si="13">SUM(C67:C68)</f>
        <v>0</v>
      </c>
      <c r="D66" s="32">
        <f t="shared" ref="D66" si="14">SUM(D67:D68)</f>
        <v>0</v>
      </c>
      <c r="E66" s="32">
        <f t="shared" si="13"/>
        <v>0</v>
      </c>
      <c r="F66" s="32">
        <f t="shared" si="13"/>
        <v>0</v>
      </c>
      <c r="G66" s="32">
        <f t="shared" si="13"/>
        <v>0</v>
      </c>
      <c r="H66" s="32">
        <f t="shared" si="13"/>
        <v>0</v>
      </c>
      <c r="I66" s="32">
        <f t="shared" si="13"/>
        <v>0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 t="shared" si="6"/>
        <v>0</v>
      </c>
    </row>
    <row r="67" spans="1:14" x14ac:dyDescent="0.25">
      <c r="A67" s="4" t="s">
        <v>59</v>
      </c>
      <c r="B67" s="30">
        <v>0</v>
      </c>
      <c r="C67" s="30">
        <v>0</v>
      </c>
      <c r="D67" s="15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3">
        <f t="shared" si="6"/>
        <v>0</v>
      </c>
    </row>
    <row r="68" spans="1:14" x14ac:dyDescent="0.25">
      <c r="A68" s="4" t="s">
        <v>60</v>
      </c>
      <c r="B68" s="30">
        <v>0</v>
      </c>
      <c r="C68" s="30">
        <v>0</v>
      </c>
      <c r="D68" s="15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3">
        <f t="shared" si="6"/>
        <v>0</v>
      </c>
    </row>
    <row r="69" spans="1:14" x14ac:dyDescent="0.25">
      <c r="A69" s="3" t="s">
        <v>61</v>
      </c>
      <c r="B69" s="32">
        <f>SUM(B70:B72)</f>
        <v>0</v>
      </c>
      <c r="C69" s="32">
        <f>SUM(C70:C72)</f>
        <v>0</v>
      </c>
      <c r="D69" s="32">
        <f t="shared" ref="D69" si="15">SUM(D70:D72)</f>
        <v>0</v>
      </c>
      <c r="E69" s="32">
        <f t="shared" ref="E69:M69" si="16">SUM(E70:E72)</f>
        <v>0</v>
      </c>
      <c r="F69" s="32">
        <f t="shared" si="16"/>
        <v>0</v>
      </c>
      <c r="G69" s="32">
        <f t="shared" si="16"/>
        <v>0</v>
      </c>
      <c r="H69" s="32">
        <f t="shared" si="16"/>
        <v>0</v>
      </c>
      <c r="I69" s="32">
        <f t="shared" si="16"/>
        <v>0</v>
      </c>
      <c r="J69" s="32">
        <f t="shared" si="16"/>
        <v>0</v>
      </c>
      <c r="K69" s="32">
        <f t="shared" si="16"/>
        <v>0</v>
      </c>
      <c r="L69" s="32">
        <f t="shared" si="16"/>
        <v>0</v>
      </c>
      <c r="M69" s="32">
        <f t="shared" si="16"/>
        <v>0</v>
      </c>
      <c r="N69" s="32">
        <f t="shared" si="6"/>
        <v>0</v>
      </c>
    </row>
    <row r="70" spans="1:14" x14ac:dyDescent="0.25">
      <c r="A70" s="4" t="s">
        <v>62</v>
      </c>
      <c r="B70" s="30">
        <v>0</v>
      </c>
      <c r="C70" s="30">
        <v>0</v>
      </c>
      <c r="D70" s="15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3">
        <f t="shared" si="6"/>
        <v>0</v>
      </c>
    </row>
    <row r="71" spans="1:14" x14ac:dyDescent="0.25">
      <c r="A71" s="4" t="s">
        <v>63</v>
      </c>
      <c r="B71" s="30">
        <v>0</v>
      </c>
      <c r="C71" s="30">
        <v>0</v>
      </c>
      <c r="D71" s="15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3">
        <f t="shared" si="6"/>
        <v>0</v>
      </c>
    </row>
    <row r="72" spans="1:14" x14ac:dyDescent="0.25">
      <c r="A72" s="4" t="s">
        <v>64</v>
      </c>
      <c r="B72" s="30">
        <v>0</v>
      </c>
      <c r="C72" s="30">
        <v>0</v>
      </c>
      <c r="D72" s="15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3">
        <f t="shared" si="6"/>
        <v>0</v>
      </c>
    </row>
    <row r="73" spans="1:14" x14ac:dyDescent="0.25">
      <c r="A73" s="1" t="s">
        <v>67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 x14ac:dyDescent="0.25">
      <c r="A74" s="3" t="s">
        <v>68</v>
      </c>
      <c r="B74" s="32">
        <f>SUM(B75:B76)</f>
        <v>0</v>
      </c>
      <c r="C74" s="32">
        <f t="shared" ref="C74:M74" si="17">SUM(C75:C76)</f>
        <v>0</v>
      </c>
      <c r="D74" s="32">
        <f t="shared" ref="D74" si="18">SUM(D75:D76)</f>
        <v>0</v>
      </c>
      <c r="E74" s="32">
        <f t="shared" si="17"/>
        <v>0</v>
      </c>
      <c r="F74" s="32">
        <f t="shared" si="17"/>
        <v>0</v>
      </c>
      <c r="G74" s="32">
        <f t="shared" si="17"/>
        <v>0</v>
      </c>
      <c r="H74" s="32">
        <f t="shared" si="17"/>
        <v>0</v>
      </c>
      <c r="I74" s="32">
        <f t="shared" si="17"/>
        <v>0</v>
      </c>
      <c r="J74" s="32">
        <f t="shared" si="17"/>
        <v>0</v>
      </c>
      <c r="K74" s="32">
        <f t="shared" si="17"/>
        <v>0</v>
      </c>
      <c r="L74" s="32">
        <f t="shared" si="17"/>
        <v>0</v>
      </c>
      <c r="M74" s="32">
        <f t="shared" si="17"/>
        <v>0</v>
      </c>
      <c r="N74" s="32">
        <f t="shared" ref="N74:N81" si="19">SUM(B74:M74)</f>
        <v>0</v>
      </c>
    </row>
    <row r="75" spans="1:14" x14ac:dyDescent="0.25">
      <c r="A75" s="4" t="s">
        <v>69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3">
        <f t="shared" si="19"/>
        <v>0</v>
      </c>
    </row>
    <row r="76" spans="1:14" x14ac:dyDescent="0.25">
      <c r="A76" s="4" t="s">
        <v>70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3">
        <f t="shared" si="19"/>
        <v>0</v>
      </c>
    </row>
    <row r="77" spans="1:14" x14ac:dyDescent="0.25">
      <c r="A77" s="3" t="s">
        <v>71</v>
      </c>
      <c r="B77" s="32">
        <f>SUM(B78:B79)</f>
        <v>0</v>
      </c>
      <c r="C77" s="32">
        <f t="shared" ref="C77:M77" si="20">SUM(C78:C79)</f>
        <v>0</v>
      </c>
      <c r="D77" s="32">
        <f t="shared" ref="D77" si="21">SUM(D78:D79)</f>
        <v>0</v>
      </c>
      <c r="E77" s="32">
        <f t="shared" si="20"/>
        <v>0</v>
      </c>
      <c r="F77" s="32">
        <f t="shared" si="20"/>
        <v>0</v>
      </c>
      <c r="G77" s="32">
        <f t="shared" si="20"/>
        <v>0</v>
      </c>
      <c r="H77" s="32">
        <f t="shared" si="20"/>
        <v>0</v>
      </c>
      <c r="I77" s="32">
        <f t="shared" si="20"/>
        <v>0</v>
      </c>
      <c r="J77" s="32">
        <f t="shared" si="20"/>
        <v>0</v>
      </c>
      <c r="K77" s="32">
        <f t="shared" si="20"/>
        <v>0</v>
      </c>
      <c r="L77" s="32">
        <f t="shared" si="20"/>
        <v>0</v>
      </c>
      <c r="M77" s="32">
        <f t="shared" si="20"/>
        <v>0</v>
      </c>
      <c r="N77" s="32">
        <f t="shared" si="19"/>
        <v>0</v>
      </c>
    </row>
    <row r="78" spans="1:14" x14ac:dyDescent="0.25">
      <c r="A78" s="4" t="s">
        <v>72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3">
        <f t="shared" si="19"/>
        <v>0</v>
      </c>
    </row>
    <row r="79" spans="1:14" x14ac:dyDescent="0.25">
      <c r="A79" s="4" t="s">
        <v>73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3">
        <f t="shared" si="19"/>
        <v>0</v>
      </c>
    </row>
    <row r="80" spans="1:14" x14ac:dyDescent="0.25">
      <c r="A80" s="3" t="s">
        <v>74</v>
      </c>
      <c r="B80" s="32">
        <f>SUM(B81:B81)</f>
        <v>0</v>
      </c>
      <c r="C80" s="32">
        <f t="shared" ref="C80:M80" si="22">SUM(C81:C81)</f>
        <v>0</v>
      </c>
      <c r="D80" s="32">
        <f t="shared" ref="D80" si="23">SUM(D81:D81)</f>
        <v>0</v>
      </c>
      <c r="E80" s="32">
        <f t="shared" si="22"/>
        <v>0</v>
      </c>
      <c r="F80" s="32">
        <f t="shared" si="22"/>
        <v>0</v>
      </c>
      <c r="G80" s="32">
        <f t="shared" si="22"/>
        <v>0</v>
      </c>
      <c r="H80" s="32">
        <f t="shared" si="22"/>
        <v>0</v>
      </c>
      <c r="I80" s="32">
        <f t="shared" si="22"/>
        <v>0</v>
      </c>
      <c r="J80" s="32">
        <f t="shared" si="22"/>
        <v>0</v>
      </c>
      <c r="K80" s="32">
        <f t="shared" si="22"/>
        <v>0</v>
      </c>
      <c r="L80" s="32">
        <f t="shared" si="22"/>
        <v>0</v>
      </c>
      <c r="M80" s="32">
        <f t="shared" si="22"/>
        <v>0</v>
      </c>
      <c r="N80" s="32">
        <f t="shared" si="19"/>
        <v>0</v>
      </c>
    </row>
    <row r="81" spans="1:14" x14ac:dyDescent="0.25">
      <c r="A81" s="4" t="s">
        <v>75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3">
        <f t="shared" si="19"/>
        <v>0</v>
      </c>
    </row>
    <row r="82" spans="1:14" s="19" customFormat="1" x14ac:dyDescent="0.25">
      <c r="A82" s="23" t="s">
        <v>65</v>
      </c>
      <c r="B82" s="37">
        <f>B9+B15+B25+B35+B44+B51+B61+B66+B69+B74+B77+B80</f>
        <v>12344269.91</v>
      </c>
      <c r="C82" s="37">
        <f t="shared" ref="C82:N82" si="24">C9+C15+C25+C35+C44+C51+C61+C66+C69+C74+C77+C80</f>
        <v>32301647.189999998</v>
      </c>
      <c r="D82" s="37">
        <f t="shared" si="24"/>
        <v>26192624.740199998</v>
      </c>
      <c r="E82" s="37">
        <f t="shared" si="24"/>
        <v>26270580.099999998</v>
      </c>
      <c r="F82" s="37">
        <f t="shared" si="24"/>
        <v>40762611.080000006</v>
      </c>
      <c r="G82" s="37">
        <f t="shared" si="24"/>
        <v>0</v>
      </c>
      <c r="H82" s="37">
        <f t="shared" si="24"/>
        <v>0</v>
      </c>
      <c r="I82" s="37">
        <f t="shared" si="24"/>
        <v>0</v>
      </c>
      <c r="J82" s="37">
        <f t="shared" si="24"/>
        <v>0</v>
      </c>
      <c r="K82" s="37">
        <f t="shared" si="24"/>
        <v>0</v>
      </c>
      <c r="L82" s="37">
        <f t="shared" si="24"/>
        <v>0</v>
      </c>
      <c r="M82" s="37">
        <f t="shared" si="24"/>
        <v>0</v>
      </c>
      <c r="N82" s="37">
        <f t="shared" si="24"/>
        <v>137871733.02020001</v>
      </c>
    </row>
    <row r="83" spans="1:14" x14ac:dyDescent="0.25">
      <c r="N83" s="44"/>
    </row>
    <row r="84" spans="1:14" ht="15.75" x14ac:dyDescent="0.25">
      <c r="A84" s="27"/>
      <c r="N84" s="14"/>
    </row>
    <row r="85" spans="1:14" x14ac:dyDescent="0.25">
      <c r="A85" s="18" t="s">
        <v>100</v>
      </c>
    </row>
    <row r="86" spans="1:14" x14ac:dyDescent="0.25">
      <c r="A86" s="18" t="s">
        <v>101</v>
      </c>
    </row>
    <row r="87" spans="1:14" x14ac:dyDescent="0.25">
      <c r="A87" s="18" t="s">
        <v>102</v>
      </c>
    </row>
  </sheetData>
  <mergeCells count="5">
    <mergeCell ref="A2:N2"/>
    <mergeCell ref="A3:N3"/>
    <mergeCell ref="A4:N4"/>
    <mergeCell ref="A5:N5"/>
    <mergeCell ref="A1:N1"/>
  </mergeCells>
  <pageMargins left="0.23622047244094491" right="0.15748031496062992" top="0.27559055118110237" bottom="0.55118110236220474" header="0.15748031496062992" footer="0.27559055118110237"/>
  <pageSetup paperSize="5" scale="55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Ejecución 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2022-06-03T15:24:49Z</cp:lastPrinted>
  <dcterms:created xsi:type="dcterms:W3CDTF">2021-07-29T18:58:50Z</dcterms:created>
  <dcterms:modified xsi:type="dcterms:W3CDTF">2022-06-03T15:27:50Z</dcterms:modified>
</cp:coreProperties>
</file>